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jsaProject.bin" ContentType="application/vnd.openxmlformats-officedocument.oleObject"/>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sw.ch\home\home01\koni.huesser\Desktop\H-CSC Grundschutz\"/>
    </mc:Choice>
  </mc:AlternateContent>
  <xr:revisionPtr revIDLastSave="0" documentId="13_ncr:1_{C348F733-1D7E-4132-A1AB-FAEC1A22077C}" xr6:coauthVersionLast="47" xr6:coauthVersionMax="47" xr10:uidLastSave="{00000000-0000-0000-0000-000000000000}"/>
  <workbookProtection workbookAlgorithmName="SHA-512" workbookHashValue="2/WgtoB+gwckCHg2AC+o37A8iBHroK6l+6dP7eUijbu3HvAvspz95uEHWoMiec1Oxu4ANd8qptAATkG1q9TfRA==" workbookSaltValue="twjyjNl0JflJTluU9kyjkA==" workbookSpinCount="100000" lockStructure="1"/>
  <bookViews>
    <workbookView xWindow="-120" yWindow="-120" windowWidth="29040" windowHeight="17520" xr2:uid="{00000000-000D-0000-FFFF-FFFF00000000}"/>
  </bookViews>
  <sheets>
    <sheet name="Selbstdeklaration" sheetId="1" r:id="rId1"/>
    <sheet name="Steuerung"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1" i="2" l="1"/>
  <c r="H21" i="2"/>
  <c r="F21" i="2"/>
  <c r="D21" i="2"/>
  <c r="B12" i="2"/>
  <c r="D73" i="1" s="1"/>
  <c r="J10" i="2"/>
  <c r="B16" i="2" s="1"/>
  <c r="H10" i="2"/>
  <c r="F10" i="2"/>
  <c r="D10" i="2"/>
  <c r="B15" i="2" s="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G7" i="1"/>
  <c r="G51" i="1" s="1"/>
  <c r="F7" i="1"/>
  <c r="F51" i="1" s="1"/>
  <c r="E7" i="1"/>
  <c r="E40" i="1" s="1"/>
  <c r="D7" i="1"/>
  <c r="D47" i="1" s="1"/>
  <c r="B7" i="1"/>
  <c r="F5" i="1"/>
  <c r="A5" i="1"/>
  <c r="F4" i="1"/>
  <c r="A4" i="1"/>
  <c r="A2" i="1"/>
  <c r="A1" i="1"/>
  <c r="D36" i="1" l="1"/>
  <c r="D8" i="1"/>
  <c r="D18" i="1"/>
  <c r="D28" i="1"/>
  <c r="D37" i="1"/>
  <c r="D49" i="1"/>
  <c r="D11" i="1"/>
  <c r="D31" i="1"/>
  <c r="D32" i="1"/>
  <c r="D23" i="1"/>
  <c r="D15" i="1"/>
  <c r="D24" i="1"/>
  <c r="D77" i="1"/>
  <c r="D63" i="1"/>
  <c r="D20" i="1"/>
  <c r="D30" i="1"/>
  <c r="D21" i="1"/>
  <c r="D41" i="1"/>
  <c r="D9" i="1"/>
  <c r="D50" i="1"/>
  <c r="D22" i="1"/>
  <c r="D54" i="1"/>
  <c r="D43" i="1"/>
  <c r="D10" i="1"/>
  <c r="D45" i="1"/>
  <c r="D35" i="1"/>
  <c r="D29" i="1"/>
  <c r="D16" i="1"/>
  <c r="D60" i="1"/>
  <c r="D56" i="1"/>
  <c r="E34" i="1"/>
  <c r="E47" i="1"/>
  <c r="E56" i="1"/>
  <c r="D81" i="1"/>
  <c r="D48" i="1"/>
  <c r="D69" i="1"/>
  <c r="E25" i="1"/>
  <c r="D61" i="1"/>
  <c r="E14" i="1"/>
  <c r="D42" i="1"/>
  <c r="E51" i="1"/>
  <c r="D62" i="1"/>
  <c r="F14" i="1"/>
  <c r="G14" i="1"/>
  <c r="F40" i="1"/>
  <c r="D59" i="1"/>
  <c r="D67" i="1"/>
  <c r="D80" i="1"/>
  <c r="D14" i="1"/>
  <c r="D27" i="1"/>
  <c r="F34" i="1"/>
  <c r="G40" i="1"/>
  <c r="F47" i="1"/>
  <c r="D53" i="1"/>
  <c r="E67" i="1"/>
  <c r="D74" i="1"/>
  <c r="G67" i="1"/>
  <c r="D75" i="1"/>
  <c r="F67" i="1"/>
  <c r="D55" i="1"/>
  <c r="D68" i="1"/>
  <c r="D76" i="1"/>
  <c r="G47" i="1"/>
  <c r="B13" i="2"/>
  <c r="G34" i="1"/>
  <c r="F56" i="1"/>
  <c r="B14" i="2"/>
  <c r="D44" i="1"/>
  <c r="D70" i="1"/>
  <c r="D78" i="1"/>
  <c r="D17" i="1"/>
  <c r="D25" i="1"/>
  <c r="D38" i="1"/>
  <c r="D51" i="1"/>
  <c r="G56" i="1"/>
  <c r="D64" i="1"/>
  <c r="E78" i="1"/>
  <c r="D71" i="1"/>
  <c r="F78" i="1"/>
  <c r="F25" i="1"/>
  <c r="D65" i="1"/>
  <c r="G78" i="1"/>
  <c r="D12" i="1"/>
  <c r="D39" i="1"/>
  <c r="G25" i="1"/>
  <c r="D33" i="1"/>
  <c r="D46" i="1"/>
  <c r="D72" i="1"/>
  <c r="D19" i="1"/>
  <c r="D40" i="1"/>
  <c r="D58" i="1"/>
  <c r="D66" i="1"/>
  <c r="D79" i="1"/>
  <c r="D57" i="1"/>
  <c r="D13" i="1"/>
  <c r="D26" i="1"/>
  <c r="D34" i="1"/>
  <c r="D52" i="1"/>
</calcChain>
</file>

<file path=xl/sharedStrings.xml><?xml version="1.0" encoding="utf-8"?>
<sst xmlns="http://schemas.openxmlformats.org/spreadsheetml/2006/main" count="605" uniqueCount="436">
  <si>
    <t>2.1</t>
  </si>
  <si>
    <t>01.01</t>
  </si>
  <si>
    <t>-</t>
  </si>
  <si>
    <t>01.02</t>
  </si>
  <si>
    <t>01.03</t>
  </si>
  <si>
    <t>01.04</t>
  </si>
  <si>
    <t>01.05</t>
  </si>
  <si>
    <t>01.06</t>
  </si>
  <si>
    <t>2.2</t>
  </si>
  <si>
    <t>02.01</t>
  </si>
  <si>
    <t>02.02</t>
  </si>
  <si>
    <t>02.03</t>
  </si>
  <si>
    <t>02.04</t>
  </si>
  <si>
    <t>02.05</t>
  </si>
  <si>
    <t>02.06</t>
  </si>
  <si>
    <t>02.07</t>
  </si>
  <si>
    <t>02.08</t>
  </si>
  <si>
    <t>02.09</t>
  </si>
  <si>
    <t>02.10</t>
  </si>
  <si>
    <t>2.3</t>
  </si>
  <si>
    <t>03.01</t>
  </si>
  <si>
    <t>03.02</t>
  </si>
  <si>
    <t>03.03</t>
  </si>
  <si>
    <t>03.04</t>
  </si>
  <si>
    <t>03.05</t>
  </si>
  <si>
    <t>03.06</t>
  </si>
  <si>
    <t>03.07</t>
  </si>
  <si>
    <t>03.08</t>
  </si>
  <si>
    <t>2.4</t>
  </si>
  <si>
    <t>04.01</t>
  </si>
  <si>
    <t>04.02</t>
  </si>
  <si>
    <t>04.03</t>
  </si>
  <si>
    <t>04.04</t>
  </si>
  <si>
    <t>04.05</t>
  </si>
  <si>
    <t>2.5</t>
  </si>
  <si>
    <t>05.01</t>
  </si>
  <si>
    <t>05.02</t>
  </si>
  <si>
    <t>05.03</t>
  </si>
  <si>
    <t>05.04</t>
  </si>
  <si>
    <t>05.05</t>
  </si>
  <si>
    <t>05.06</t>
  </si>
  <si>
    <t>2.6</t>
  </si>
  <si>
    <t>06.01</t>
  </si>
  <si>
    <t>06.02</t>
  </si>
  <si>
    <t>06.03</t>
  </si>
  <si>
    <t>2.7</t>
  </si>
  <si>
    <t>07.01</t>
  </si>
  <si>
    <t>07.02</t>
  </si>
  <si>
    <t>07.03</t>
  </si>
  <si>
    <t>07.04</t>
  </si>
  <si>
    <t>2.8</t>
  </si>
  <si>
    <t>08.01</t>
  </si>
  <si>
    <t>08.02</t>
  </si>
  <si>
    <t>08.03</t>
  </si>
  <si>
    <t>08.04</t>
  </si>
  <si>
    <t>08.05</t>
  </si>
  <si>
    <t>08.06</t>
  </si>
  <si>
    <t>08.07</t>
  </si>
  <si>
    <t>08.08</t>
  </si>
  <si>
    <t>08.09</t>
  </si>
  <si>
    <t>08.10</t>
  </si>
  <si>
    <t>2.9</t>
  </si>
  <si>
    <t>09.01</t>
  </si>
  <si>
    <t>09.02</t>
  </si>
  <si>
    <t>09.03</t>
  </si>
  <si>
    <t>09.04</t>
  </si>
  <si>
    <t>09.05</t>
  </si>
  <si>
    <t>09.06</t>
  </si>
  <si>
    <t>09.07</t>
  </si>
  <si>
    <t>09.08</t>
  </si>
  <si>
    <t>09.09</t>
  </si>
  <si>
    <t>09.10</t>
  </si>
  <si>
    <t>2.10</t>
  </si>
  <si>
    <t>10.01</t>
  </si>
  <si>
    <t>10.02</t>
  </si>
  <si>
    <t>10.03</t>
  </si>
  <si>
    <t>Sprachauswahl</t>
  </si>
  <si>
    <t>Sprachauswahl für diese Excel-Datei:</t>
  </si>
  <si>
    <t>EN</t>
  </si>
  <si>
    <t>Sprachcodes</t>
  </si>
  <si>
    <t>DE</t>
  </si>
  <si>
    <t>FR</t>
  </si>
  <si>
    <t>IT</t>
  </si>
  <si>
    <t>C</t>
  </si>
  <si>
    <t>Dropdown</t>
  </si>
  <si>
    <t>Erfüllt im Standard</t>
  </si>
  <si>
    <t>Conforme au standard</t>
  </si>
  <si>
    <t>Conforme allo standard</t>
  </si>
  <si>
    <t>Compliant with standard</t>
  </si>
  <si>
    <t>Erfüllt mit Zusatz</t>
  </si>
  <si>
    <t>Conforme avec complément</t>
  </si>
  <si>
    <t>Conforme con integrazione</t>
  </si>
  <si>
    <t>Compliant with add-on</t>
  </si>
  <si>
    <t>Nicht erfüllt</t>
  </si>
  <si>
    <t>Non conforme</t>
  </si>
  <si>
    <t>Not compliant</t>
  </si>
  <si>
    <t>Nicht anwendbar</t>
  </si>
  <si>
    <t>Non applicable</t>
  </si>
  <si>
    <t>Non applicabile</t>
  </si>
  <si>
    <t>Not applicable</t>
  </si>
  <si>
    <t>Freitexte</t>
  </si>
  <si>
    <t>Titel</t>
  </si>
  <si>
    <t>IT-Grundschutzanforderungen an Systeme - Selbstdeklaration durch Lieferanten</t>
  </si>
  <si>
    <t>Exigences de sécurité de base pour les systèmes informatiques – autodéclaration par les fournisseurs</t>
  </si>
  <si>
    <t>Requisiti di sicurezza di base per i sistemi informatici – autodichiarazione da parte dei fornitori</t>
  </si>
  <si>
    <t>Baseline Protection Requirements for IT Systems – self‑declaration by suppliers</t>
  </si>
  <si>
    <t>Subline</t>
  </si>
  <si>
    <t>Basierend auf dem H-CSC Dokument «IT-Grundschutzanforderungen an Systeme» Version 2.7, Mai 2025</t>
  </si>
  <si>
    <t>Basé sur le document H‑CSC «Exigences de sécurité de base pour les systèmes informatiques» version 2.7, mai 2025</t>
  </si>
  <si>
    <t>Basato sul documento H‑CSC «Requisiti di sicurezza di base per i sistemi informatici» versione 2.7, maggio 2025</t>
  </si>
  <si>
    <t>Based on the H‑CSC document “Baseline Protection Requirements for IT Systems” version 2.7, May 2025</t>
  </si>
  <si>
    <t>Hersteller / Lieferant:</t>
  </si>
  <si>
    <t>Fabricant / Fournisseur:</t>
  </si>
  <si>
    <t>Fornitore/prestatore di servizi:</t>
  </si>
  <si>
    <t>Manufacturer/Supplier:</t>
  </si>
  <si>
    <t>Produkt / Version:</t>
  </si>
  <si>
    <t>Produit / Version:</t>
  </si>
  <si>
    <t>Prodotto/versione:</t>
  </si>
  <si>
    <t>Product/Version:</t>
  </si>
  <si>
    <t>Referenz:</t>
  </si>
  <si>
    <t>Référence:</t>
  </si>
  <si>
    <t>Riferimento:</t>
  </si>
  <si>
    <t>Reference:</t>
  </si>
  <si>
    <t>Datum:</t>
  </si>
  <si>
    <t>Date:</t>
  </si>
  <si>
    <t>Data:</t>
  </si>
  <si>
    <t>Ergebnis-Kürzel</t>
  </si>
  <si>
    <t>E</t>
  </si>
  <si>
    <t>R</t>
  </si>
  <si>
    <t>Lieferant</t>
  </si>
  <si>
    <t>Fournisseur</t>
  </si>
  <si>
    <t>Fornitore</t>
  </si>
  <si>
    <t>Supplier</t>
  </si>
  <si>
    <t>Bemerkung</t>
  </si>
  <si>
    <t>Remarques</t>
  </si>
  <si>
    <t>Osservazioni</t>
  </si>
  <si>
    <t>Remarks</t>
  </si>
  <si>
    <t>Referenz</t>
  </si>
  <si>
    <t>Référence</t>
  </si>
  <si>
    <t>Riferimento</t>
  </si>
  <si>
    <t>Reference</t>
  </si>
  <si>
    <t>Kapitel</t>
  </si>
  <si>
    <t>Grundsätze und Prinzipien</t>
  </si>
  <si>
    <t>Principes</t>
  </si>
  <si>
    <t>Principi e linee guida</t>
  </si>
  <si>
    <t>Principles and fundamental concepts</t>
  </si>
  <si>
    <t>Sicherheitsverständnis</t>
  </si>
  <si>
    <t>Conception de la sécurité</t>
  </si>
  <si>
    <t>Comprensione della sicurezza</t>
  </si>
  <si>
    <t>Security awareness</t>
  </si>
  <si>
    <t>Systemkenntnis und Kompatibilität</t>
  </si>
  <si>
    <t>Connaissance du système et compatibilité</t>
  </si>
  <si>
    <t>Conoscenza del sistema e compatibilità</t>
  </si>
  <si>
    <t>System knowledge and compatibility</t>
  </si>
  <si>
    <t>Defense-in-Depth</t>
  </si>
  <si>
    <t>Defense-in-depth</t>
  </si>
  <si>
    <t>Defense in depth</t>
  </si>
  <si>
    <t>Least Privilege und Need-to-Know</t>
  </si>
  <si>
    <t>Least privilege et need-to-know</t>
  </si>
  <si>
    <t>Least privilege e need-to-know</t>
  </si>
  <si>
    <t>Least privilege and need-to-know</t>
  </si>
  <si>
    <t>Security by Default</t>
  </si>
  <si>
    <t>Security by default</t>
  </si>
  <si>
    <t>Privacy by Design und Privacy by Default</t>
  </si>
  <si>
    <t>Privacy by design et privacy by default</t>
  </si>
  <si>
    <t>Privacy by design e privacy by default</t>
  </si>
  <si>
    <t>Privacy by design and privacy by default</t>
  </si>
  <si>
    <t>Organisation</t>
  </si>
  <si>
    <t>Organizzazione</t>
  </si>
  <si>
    <t>Verantwortlichkeiten</t>
  </si>
  <si>
    <t>Responsabilités</t>
  </si>
  <si>
    <t>Responsabilità</t>
  </si>
  <si>
    <t>Responsibilities</t>
  </si>
  <si>
    <t>Verantwortung für das System</t>
  </si>
  <si>
    <t>Responsabilité du système</t>
  </si>
  <si>
    <t>Responsabilità per il sistema</t>
  </si>
  <si>
    <t>Responsibility for the system</t>
  </si>
  <si>
    <t>Meldepflicht von Sicherheitsvorfällen</t>
  </si>
  <si>
    <t>Obligation d’annoncer les incidents de sécurité</t>
  </si>
  <si>
    <t>Obbligo di segnalare gli incidenti di sicurezza</t>
  </si>
  <si>
    <t>Reporting obligation for security incidents</t>
  </si>
  <si>
    <t>Aktives Lifecycle-Management</t>
  </si>
  <si>
    <t>Gestion active du cycle de vie</t>
  </si>
  <si>
    <t>Gestione attiva del ciclo di vita</t>
  </si>
  <si>
    <t>Active lifecycle management</t>
  </si>
  <si>
    <t>Aktives Schwachstellen-Management</t>
  </si>
  <si>
    <t>Gestion active des vulnérabilités</t>
  </si>
  <si>
    <t>Gestione attiva delle vulnerabilità</t>
  </si>
  <si>
    <t>Active vulnerability management</t>
  </si>
  <si>
    <t>Ansprechstelle für Schwachstellen</t>
  </si>
  <si>
    <t>Interlocuteur pour les annonces de vulnérabilité</t>
  </si>
  <si>
    <t>Punto di contatto per le vulnerabilità</t>
  </si>
  <si>
    <t>Vulnerability contact point</t>
  </si>
  <si>
    <t>Behebung von Schwachstellen</t>
  </si>
  <si>
    <t>Correction des vulnérabilités</t>
  </si>
  <si>
    <t>Risoluzione delle vulnerabilità</t>
  </si>
  <si>
    <t>Remediation of vulnerabilities</t>
  </si>
  <si>
    <t>Zeitliche Vorgaben zur Behebung von Schwachstellen</t>
  </si>
  <si>
    <t>Délais pour la correction de vulnérabilités</t>
  </si>
  <si>
    <t>Tempistiche per la risoluzione delle vulnerabilità</t>
  </si>
  <si>
    <t>Timeframes for vulnerability remediation</t>
  </si>
  <si>
    <t>Freigabe zur Inbetriebnahme</t>
  </si>
  <si>
    <t>Autorisation de mise en service</t>
  </si>
  <si>
    <t>Autorizzazione alla messa in esercizio</t>
  </si>
  <si>
    <t>Approval for commissioning</t>
  </si>
  <si>
    <t>Übernahme bzw. Mitnahme von physischen Systemen</t>
  </si>
  <si>
    <t>Transfert de propriété de systèmes physiques</t>
  </si>
  <si>
    <t>Presa in consegna o trasporto di sistemi fisici</t>
  </si>
  <si>
    <t>Transfer or removal of physical systems</t>
  </si>
  <si>
    <t>Dokumentation</t>
  </si>
  <si>
    <t>Documentation</t>
  </si>
  <si>
    <t>Documentazione</t>
  </si>
  <si>
    <t>Architekturdokumentation</t>
  </si>
  <si>
    <t>Documentation relative à l’architecture</t>
  </si>
  <si>
    <t>Documentazione dell’architettura</t>
  </si>
  <si>
    <t>Architecture documentation</t>
  </si>
  <si>
    <t>Technische Betriebsdokumentation</t>
  </si>
  <si>
    <t>Documentation technique d’exploitation</t>
  </si>
  <si>
    <t>Documentazione tecnica di esercizio</t>
  </si>
  <si>
    <t>Technical operations documentation</t>
  </si>
  <si>
    <t>Operative Betriebsdokumentation</t>
  </si>
  <si>
    <t>Documentation opérationnelle</t>
  </si>
  <si>
    <t>Documentazione operativa di esercizio</t>
  </si>
  <si>
    <t>Operational operations documentation</t>
  </si>
  <si>
    <t>Sicherheitsdokumentation</t>
  </si>
  <si>
    <t>Documentation de sécurité</t>
  </si>
  <si>
    <t>Documentazione di sicurezza</t>
  </si>
  <si>
    <t>Security documentation</t>
  </si>
  <si>
    <t>Sicherheitsdokumentation für medizintechnische Systeme</t>
  </si>
  <si>
    <t>Documentation de sécurité pour les systèmes médico-techniques</t>
  </si>
  <si>
    <t>Documentazione di sicurezza per sistemi di tecnologia medica</t>
  </si>
  <si>
    <t>Security documentation for medical technology systems</t>
  </si>
  <si>
    <t>Dokumentation für die Abnahme</t>
  </si>
  <si>
    <t>Documentation pour la réception</t>
  </si>
  <si>
    <t>Documentazione per l’accettazione</t>
  </si>
  <si>
    <t>Documentation for acceptance</t>
  </si>
  <si>
    <t>Form der Dokumentation</t>
  </si>
  <si>
    <t>Forme de la documentation</t>
  </si>
  <si>
    <t>Forma della documentazione</t>
  </si>
  <si>
    <t>Form of documentation</t>
  </si>
  <si>
    <t>Prüfung</t>
  </si>
  <si>
    <t>Contrôle</t>
  </si>
  <si>
    <t>Verifica</t>
  </si>
  <si>
    <t>Review and acceptance</t>
  </si>
  <si>
    <t>Grundkonfiguration</t>
  </si>
  <si>
    <t>Configuration de base</t>
  </si>
  <si>
    <t>Configurazione di base</t>
  </si>
  <si>
    <t>Baseline configuration</t>
  </si>
  <si>
    <t>Minimierung der Systemexposition</t>
  </si>
  <si>
    <t>Réduction de l’exposition du système</t>
  </si>
  <si>
    <t>Riduzione dell’esposizione del sistema</t>
  </si>
  <si>
    <t>Minimization of system exposure</t>
  </si>
  <si>
    <t>Einsatz von risikobehafteten Technologien</t>
  </si>
  <si>
    <t>Utilisation de technologies à risque</t>
  </si>
  <si>
    <t>Utilizzo di tecnologie a rischio</t>
  </si>
  <si>
    <t>Use of high-risk technologies</t>
  </si>
  <si>
    <t>Einschränkungen von Schnittstellen</t>
  </si>
  <si>
    <t>Restriction des interfaces</t>
  </si>
  <si>
    <t>Limitazione delle interfacce</t>
  </si>
  <si>
    <t>Restriction of interfaces</t>
  </si>
  <si>
    <t>Endpoint Protection</t>
  </si>
  <si>
    <t>Endpoint protection</t>
  </si>
  <si>
    <t>Protezione degli endpoint</t>
  </si>
  <si>
    <t>Aktualisierung der Endpoint Protection</t>
  </si>
  <si>
    <t>Mise à jour de la endpoint protection</t>
  </si>
  <si>
    <t>Aggiornamento della endpoint protection</t>
  </si>
  <si>
    <t>Updating of endpoint protection</t>
  </si>
  <si>
    <t>Datensicherheit</t>
  </si>
  <si>
    <t>Sécurité des données</t>
  </si>
  <si>
    <t>Sicurezza dei dati</t>
  </si>
  <si>
    <t>Data security</t>
  </si>
  <si>
    <t>Verschlüsselte Datenspeicherung</t>
  </si>
  <si>
    <t>Stockage des données chiffré</t>
  </si>
  <si>
    <t>Archiviazione dei dati cifrata</t>
  </si>
  <si>
    <t>Encrypted data storage</t>
  </si>
  <si>
    <t>Sichere kryptographischen Verfahren</t>
  </si>
  <si>
    <t>Procédés cryptographiques sécurisés</t>
  </si>
  <si>
    <t>Procedimenti crittografici sicuri</t>
  </si>
  <si>
    <t>Secure cryptographic methods</t>
  </si>
  <si>
    <t>Datenübermittlung und –speicherung</t>
  </si>
  <si>
    <t>Transmission et stockage des données</t>
  </si>
  <si>
    <t>Trasmissione e memorizzazione dei dati</t>
  </si>
  <si>
    <t>Data transmission and storage</t>
  </si>
  <si>
    <t>Lebenszykus der Daten</t>
  </si>
  <si>
    <t>Cycle de vie des données</t>
  </si>
  <si>
    <t>Ciclo di vita dei dati</t>
  </si>
  <si>
    <t>Data lifecycle</t>
  </si>
  <si>
    <t>Sichere Löschfunktion</t>
  </si>
  <si>
    <t>Suppression sécurisée</t>
  </si>
  <si>
    <t>Funzione di cancellazione sicura</t>
  </si>
  <si>
    <t>Secure deletion function</t>
  </si>
  <si>
    <t>Datenvernichtung</t>
  </si>
  <si>
    <t>Destruction des données</t>
  </si>
  <si>
    <t>Distruzione dei dati</t>
  </si>
  <si>
    <t>Data destruction</t>
  </si>
  <si>
    <t>Datenschutz</t>
  </si>
  <si>
    <t>Protection des données</t>
  </si>
  <si>
    <t>Protezione dei dati</t>
  </si>
  <si>
    <t>Data protection</t>
  </si>
  <si>
    <t>Zentrales Management</t>
  </si>
  <si>
    <t>Gestion centralisée</t>
  </si>
  <si>
    <t>Gestione centralizzata</t>
  </si>
  <si>
    <t>Centralized management</t>
  </si>
  <si>
    <t>Datenbearbeitung</t>
  </si>
  <si>
    <t>Traitement des données</t>
  </si>
  <si>
    <t>Trattamento dei dati</t>
  </si>
  <si>
    <t>Data processing</t>
  </si>
  <si>
    <t>Auflistung der Personendaten</t>
  </si>
  <si>
    <t>Liste des données personnelles</t>
  </si>
  <si>
    <t>Elenco dei dati personali</t>
  </si>
  <si>
    <t>Listing of personal data</t>
  </si>
  <si>
    <t>Protokollierung und Nachvollziehbarkeit</t>
  </si>
  <si>
    <t>Journalisation et traçabilité</t>
  </si>
  <si>
    <t>Protocollo e tracciabilità</t>
  </si>
  <si>
    <t>2.7	Logging and traceability</t>
  </si>
  <si>
    <t>Protokollierung</t>
  </si>
  <si>
    <t>Enregistrement</t>
  </si>
  <si>
    <t>Protocollo</t>
  </si>
  <si>
    <t>Logging</t>
  </si>
  <si>
    <t>Audit-Trail</t>
  </si>
  <si>
    <t>Audit-trail</t>
  </si>
  <si>
    <t>Audit trail</t>
  </si>
  <si>
    <t>Manipulationsschutz von Protokolldaten</t>
  </si>
  <si>
    <t>Protection contre la manipulation des données du journal</t>
  </si>
  <si>
    <t>Protezione contro la manipolazione dei dati di log</t>
  </si>
  <si>
    <t>Protection against tampering of log data</t>
  </si>
  <si>
    <t>Weiterleitung von Protokolldaten</t>
  </si>
  <si>
    <t>Transmission des données du journal</t>
  </si>
  <si>
    <t>Inoltro dei dati di log</t>
  </si>
  <si>
    <t>Forwarding of log data</t>
  </si>
  <si>
    <t>Kommunikation und Netzwerkzugang</t>
  </si>
  <si>
    <t>Communication et accès réseau</t>
  </si>
  <si>
    <t>Comunicazione e accesso alla rete</t>
  </si>
  <si>
    <t>Communication and network access</t>
  </si>
  <si>
    <t>Sichere Kommunikationsprotokolle</t>
  </si>
  <si>
    <t>Protocoles de communication sécurisés</t>
  </si>
  <si>
    <t>Protocolli di comunicazione sicuri</t>
  </si>
  <si>
    <t>Secure communication protocols</t>
  </si>
  <si>
    <t>Überwachung von Übertragungsfehlern</t>
  </si>
  <si>
    <t>Surveillance des erreurs de transmission</t>
  </si>
  <si>
    <t>Monitoraggio degli errori di trasmissione</t>
  </si>
  <si>
    <t>Monitoring of transmission errors</t>
  </si>
  <si>
    <t>Verschlüsselung</t>
  </si>
  <si>
    <t>Chiffrement</t>
  </si>
  <si>
    <t>Cifratura</t>
  </si>
  <si>
    <t>Encryption</t>
  </si>
  <si>
    <t>Routingfunktionalitäten</t>
  </si>
  <si>
    <t>Fonctions de routage</t>
  </si>
  <si>
    <t>Funzionalità di routing</t>
  </si>
  <si>
    <t>Routing capabilities</t>
  </si>
  <si>
    <t>Netzwerkadressierungen</t>
  </si>
  <si>
    <t>Adressage réseau</t>
  </si>
  <si>
    <t>Indirizzamento di rete</t>
  </si>
  <si>
    <t>Network addressing</t>
  </si>
  <si>
    <t>Drahtgebundene Kommunikationsverbindungen</t>
  </si>
  <si>
    <t>Liaisons de communication par câble</t>
  </si>
  <si>
    <t>Connessioni di comunicazione cablate</t>
  </si>
  <si>
    <t>Wired communication connections</t>
  </si>
  <si>
    <t>Drahtlose Kommunikationsverbindungen (WLAN)</t>
  </si>
  <si>
    <t>Liaisons de communication sans fil (WLAN)</t>
  </si>
  <si>
    <t>Connessioni di comunicazione wireless (WLAN)</t>
  </si>
  <si>
    <t>Wireless communication connections (WLAN)</t>
  </si>
  <si>
    <t>Bluetooth-Verbindungen</t>
  </si>
  <si>
    <t>Connexions par bluetooth</t>
  </si>
  <si>
    <t>Connessioni bluetooth</t>
  </si>
  <si>
    <t>Bluetooth connections</t>
  </si>
  <si>
    <t>Ausgehende Web-Verbindungen ins Internet</t>
  </si>
  <si>
    <t>Connexions internet sortantes</t>
  </si>
  <si>
    <t>Connessioni web in uscita verso internet</t>
  </si>
  <si>
    <t>Outbound web connections to the internet</t>
  </si>
  <si>
    <t>Synchronisierung der Systemzeiten</t>
  </si>
  <si>
    <t>Synchronisation des heures système</t>
  </si>
  <si>
    <t>Sincronizzazione dell’orario di sistema</t>
  </si>
  <si>
    <t>System time synchronization</t>
  </si>
  <si>
    <t>Zugriffssteuerung</t>
  </si>
  <si>
    <t>Gestion des accès</t>
  </si>
  <si>
    <t>Controllo degli accessi</t>
  </si>
  <si>
    <t>Access control</t>
  </si>
  <si>
    <t>Separierung von Konten für Systemdienste</t>
  </si>
  <si>
    <t>Séparation des comptes pour les services système</t>
  </si>
  <si>
    <t>Separazione degli account per i servizi di sistema</t>
  </si>
  <si>
    <t>Separation of accounts for system services</t>
  </si>
  <si>
    <t>Nutzung von lokalen Administratorenkonten</t>
  </si>
  <si>
    <t>Utilisation de comptes administrateurs locaux</t>
  </si>
  <si>
    <t>Utilizzo di account amministrativi locali</t>
  </si>
  <si>
    <t>Use of local administrator accounts</t>
  </si>
  <si>
    <t>Authentisierte Zugriffe</t>
  </si>
  <si>
    <t>Authentification des accès</t>
  </si>
  <si>
    <t>Accessi autenticati</t>
  </si>
  <si>
    <t>Authenticated access</t>
  </si>
  <si>
    <t>Authentisierung bei Schnittstellen</t>
  </si>
  <si>
    <t>Authentification au niveau des interfaces</t>
  </si>
  <si>
    <t>Autenticazione delle interfacce</t>
  </si>
  <si>
    <t>Authentication for interfaces</t>
  </si>
  <si>
    <t>Passwortregelung</t>
  </si>
  <si>
    <t>Règles concernant les mots de passe</t>
  </si>
  <si>
    <t>Regole sulle password</t>
  </si>
  <si>
    <t>Password policy</t>
  </si>
  <si>
    <t>Umgang mit Zugangsinformationen</t>
  </si>
  <si>
    <t>Gestion des informations d’accès</t>
  </si>
  <si>
    <t>Gestione delle informazioni di accesso</t>
  </si>
  <si>
    <t>Handling of access credentials</t>
  </si>
  <si>
    <t>Autorisierung</t>
  </si>
  <si>
    <t>Autorisations</t>
  </si>
  <si>
    <t>Autorizzazione</t>
  </si>
  <si>
    <t>Authorization</t>
  </si>
  <si>
    <t>Provisionierung von Berechtigungen</t>
  </si>
  <si>
    <t>Octroi d’autorisations</t>
  </si>
  <si>
    <t>Approvvigionamento delle autorizzazioni</t>
  </si>
  <si>
    <t>Provisioning of authorizations</t>
  </si>
  <si>
    <t>Sperrung der Benutzersession bei Inaktivität</t>
  </si>
  <si>
    <t>Blocage de la session utilisateur en cas d’inactivité</t>
  </si>
  <si>
    <t>Blocco della sessione utente in caso di inattività</t>
  </si>
  <si>
    <t>Locking of user sessions due to inactivity</t>
  </si>
  <si>
    <t>Federated Identity</t>
  </si>
  <si>
    <t>Federated identity</t>
  </si>
  <si>
    <t>Identità federata</t>
  </si>
  <si>
    <t xml:space="preserve">Federated identity </t>
  </si>
  <si>
    <t>Wartung und Support</t>
  </si>
  <si>
    <t>Maintenance et assistance</t>
  </si>
  <si>
    <t>Manutenzione e supporto</t>
  </si>
  <si>
    <t>Maintenance and Support</t>
  </si>
  <si>
    <t>Fernzugriffe</t>
  </si>
  <si>
    <t>Accès à distance</t>
  </si>
  <si>
    <t>Accessi remoti</t>
  </si>
  <si>
    <t>Remote access</t>
  </si>
  <si>
    <t>Vorankündigung von Wartungsarbeiten</t>
  </si>
  <si>
    <t>Annonce préalable des travaux de maintenance</t>
  </si>
  <si>
    <t>Preavviso delle attività di manutenzione</t>
  </si>
  <si>
    <t>Advance notification of maintenance activities</t>
  </si>
  <si>
    <t>Wartungsarbeiten mittels Wechseldatenträgern</t>
  </si>
  <si>
    <t>Travaux de maintenance à l’aide de supports amovibles</t>
  </si>
  <si>
    <t>Attività di manutenzione mediante supporti di memorizzazione rimovibili</t>
  </si>
  <si>
    <t>Maintenance activities using removable media</t>
  </si>
  <si>
    <t>Anleitung zum Schutz der Arbeitsblätter und der Bereitstellung der Dateien je Sprache</t>
  </si>
  <si>
    <t>1. Schütze das Arbeitsblatt (Reiter) "Selbstdeklaration" mit dem Entwickler-Passwort. Das Arbeitsblatt "Steuerung" bleibt vorerst ungeschützt. Info: Das Entwickler-Passwort brauchen die Lieferanten nicht.
2. Wähle nun auf dem Arbeitsblatt "Steuerung" die Sprache, für die du das Excel bereitstellen willst (Zelle E1).
3. Schütze anschliessend den Reiter "Steuerung" im neu erstelten File (jeweilige Sprachversion) mit dem Entwickler-Passwort und blende den Reiter "Steuerung" aus. Dann schützt du die gesamte Arbeitmappe mit dem Entwickler-Passwort.
4. Nun ist das File in der jeweiligen Sprache bereit zur Verteilung an die GE. Schliesse die Datei. Zur Erstellung der nächsten Sprachversion öffnest du wieder die "GENERELL" Version und beginnst wieder von vorne.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</si>
</sst>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Arial"/>
    </font>
    <font>
      <sz val="10"/>
      <color theme="1"/>
      <name val="Arial"/>
      <family val="2"/>
    </font>
    <font>
      <b/>
      <sz val="14"/>
      <color theme="1"/>
      <name val="Arial"/>
    </font>
    <font>
      <sz val="20"/>
      <color theme="1"/>
      <name val="Arial"/>
    </font>
    <font>
      <sz val="18"/>
      <color rgb="FF0070C0"/>
      <name val="Arial"/>
    </font>
    <font>
      <sz val="10"/>
      <color rgb="FF0070C0"/>
      <name val="Arial"/>
    </font>
    <font>
      <sz val="10"/>
      <name val="Arial"/>
    </font>
    <font>
      <b/>
      <sz val="10"/>
      <color theme="1"/>
      <name val="Arial"/>
    </font>
    <font>
      <b/>
      <sz val="10"/>
      <color theme="0"/>
      <name val="Arial"/>
    </font>
    <font>
      <sz val="10"/>
      <color theme="1"/>
      <name val="Arial Unicode MS"/>
    </font>
    <font>
      <b/>
      <sz val="16"/>
      <color theme="1"/>
      <name val="Arial"/>
    </font>
    <font>
      <b/>
      <sz val="10"/>
      <name val="Arial"/>
    </font>
    <font>
      <b/>
      <sz val="10"/>
      <color rgb="FF0070C0"/>
      <name val="Arial"/>
    </font>
    <font>
      <sz val="10"/>
      <color theme="0"/>
      <name val="Arial"/>
      <family val="2"/>
    </font>
  </fonts>
  <fills count="14">
    <fill>
      <patternFill patternType="none"/>
    </fill>
    <fill>
      <patternFill patternType="gray125"/>
    </fill>
    <fill>
      <patternFill patternType="solid">
        <fgColor rgb="FFD1D8E1"/>
      </patternFill>
    </fill>
    <fill>
      <patternFill patternType="solid">
        <fgColor rgb="FF7C160E"/>
      </patternFill>
    </fill>
    <fill>
      <patternFill patternType="solid">
        <fgColor theme="4" tint="0.79998168889431442"/>
        <bgColor indexed="65"/>
      </patternFill>
    </fill>
    <fill>
      <patternFill patternType="solid">
        <fgColor theme="5"/>
      </patternFill>
    </fill>
    <fill>
      <patternFill patternType="solid">
        <fgColor theme="2"/>
      </patternFill>
    </fill>
    <fill>
      <patternFill patternType="solid">
        <fgColor rgb="FF00B050"/>
      </patternFill>
    </fill>
    <fill>
      <patternFill patternType="solid">
        <fgColor theme="9" tint="0.39997558519241921"/>
        <bgColor indexed="65"/>
      </patternFill>
    </fill>
    <fill>
      <patternFill patternType="solid">
        <fgColor indexed="2"/>
      </patternFill>
    </fill>
    <fill>
      <patternFill patternType="solid">
        <fgColor theme="4"/>
      </patternFill>
    </fill>
    <fill>
      <patternFill patternType="solid">
        <fgColor theme="0" tint="-0.34998626667073579"/>
        <bgColor indexed="65"/>
      </patternFill>
    </fill>
    <fill>
      <patternFill patternType="solid">
        <fgColor theme="0" tint="-0.14999847407452621"/>
        <bgColor indexed="65"/>
      </patternFill>
    </fill>
    <fill>
      <patternFill patternType="solid">
        <fgColor rgb="FF7C160E"/>
        <bgColor indexed="64"/>
      </patternFill>
    </fill>
  </fills>
  <borders count="10">
    <border>
      <left/>
      <right/>
      <top/>
      <bottom/>
      <diagonal/>
    </border>
    <border>
      <left/>
      <right/>
      <top style="thin">
        <color theme="1" tint="0.499984740745262"/>
      </top>
      <bottom style="thin">
        <color theme="1" tint="0.499984740745262"/>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78">
    <xf numFmtId="0" fontId="0" fillId="0" borderId="0" xfId="0"/>
    <xf numFmtId="0" fontId="0" fillId="0" borderId="0" xfId="0" applyAlignment="1" applyProtection="1">
      <alignment vertical="top"/>
    </xf>
    <xf numFmtId="49" fontId="0" fillId="0" borderId="0" xfId="0" applyNumberFormat="1" applyAlignment="1" applyProtection="1">
      <alignment vertical="top"/>
    </xf>
    <xf numFmtId="0" fontId="0" fillId="0" borderId="0" xfId="0" applyAlignment="1" applyProtection="1">
      <alignment horizontal="center" vertical="top"/>
    </xf>
    <xf numFmtId="0" fontId="0" fillId="0" borderId="0" xfId="0" applyAlignment="1" applyProtection="1">
      <alignment horizontal="left" vertical="top"/>
    </xf>
    <xf numFmtId="0" fontId="0" fillId="0" borderId="0" xfId="0" applyAlignment="1" applyProtection="1">
      <alignment vertical="top" wrapText="1"/>
    </xf>
    <xf numFmtId="0" fontId="2" fillId="0" borderId="0" xfId="0" applyFont="1" applyAlignment="1" applyProtection="1">
      <alignment vertical="center"/>
    </xf>
    <xf numFmtId="0" fontId="3" fillId="0" borderId="0" xfId="0" applyFont="1" applyAlignment="1" applyProtection="1">
      <alignment vertical="top"/>
    </xf>
    <xf numFmtId="0" fontId="3" fillId="0" borderId="0" xfId="0" applyFont="1" applyAlignment="1" applyProtection="1">
      <alignment horizontal="center" vertical="top"/>
    </xf>
    <xf numFmtId="0" fontId="4" fillId="0" borderId="0" xfId="0" applyFont="1" applyAlignment="1" applyProtection="1">
      <alignment vertical="top"/>
    </xf>
    <xf numFmtId="0" fontId="0" fillId="0" borderId="0" xfId="0" applyAlignment="1" applyProtection="1">
      <alignment vertical="center"/>
    </xf>
    <xf numFmtId="49" fontId="0" fillId="0" borderId="0" xfId="0" applyNumberFormat="1" applyAlignment="1" applyProtection="1">
      <alignment vertical="center"/>
    </xf>
    <xf numFmtId="0" fontId="6" fillId="0" borderId="0" xfId="0" applyFont="1" applyAlignment="1" applyProtection="1">
      <alignment horizontal="right" vertical="center"/>
      <protection locked="0"/>
    </xf>
    <xf numFmtId="0" fontId="5" fillId="2" borderId="0" xfId="0" applyFont="1" applyFill="1" applyAlignment="1" applyProtection="1">
      <alignment horizontal="left" vertical="top" wrapText="1"/>
      <protection locked="0"/>
    </xf>
    <xf numFmtId="0" fontId="7" fillId="0" borderId="0" xfId="0" applyFont="1" applyAlignment="1" applyProtection="1">
      <alignment vertical="top"/>
    </xf>
    <xf numFmtId="0" fontId="8" fillId="3" borderId="0" xfId="0" applyFont="1" applyFill="1" applyAlignment="1">
      <alignment horizontal="left" vertical="top" wrapText="1"/>
    </xf>
    <xf numFmtId="0" fontId="8" fillId="3" borderId="0" xfId="0" applyFont="1" applyFill="1" applyAlignment="1">
      <alignment horizontal="left" vertical="top"/>
    </xf>
    <xf numFmtId="0" fontId="8" fillId="3" borderId="0" xfId="0" applyFont="1" applyFill="1" applyAlignment="1">
      <alignment horizontal="center" vertical="top" wrapText="1"/>
    </xf>
    <xf numFmtId="49" fontId="0" fillId="0" borderId="1" xfId="0" quotePrefix="1" applyNumberFormat="1" applyBorder="1" applyAlignment="1" applyProtection="1">
      <alignment vertical="top"/>
    </xf>
    <xf numFmtId="0" fontId="0" fillId="0" borderId="1" xfId="0" applyBorder="1" applyAlignment="1" applyProtection="1">
      <alignment vertical="top"/>
    </xf>
    <xf numFmtId="0" fontId="0" fillId="0" borderId="1" xfId="0" applyBorder="1" applyAlignment="1" applyProtection="1">
      <alignment horizontal="center" vertical="top"/>
    </xf>
    <xf numFmtId="0" fontId="0" fillId="0" borderId="1" xfId="0" applyBorder="1" applyAlignment="1" applyProtection="1">
      <alignment horizontal="center" vertical="top"/>
      <protection locked="0"/>
    </xf>
    <xf numFmtId="0" fontId="0" fillId="0" borderId="1" xfId="0" applyBorder="1" applyAlignment="1" applyProtection="1">
      <alignment vertical="top" wrapText="1"/>
      <protection locked="0"/>
    </xf>
    <xf numFmtId="0" fontId="0" fillId="0" borderId="1" xfId="0" applyBorder="1" applyAlignment="1" applyProtection="1">
      <alignment horizontal="left" vertical="top" wrapText="1"/>
      <protection locked="0"/>
    </xf>
    <xf numFmtId="0" fontId="9" fillId="0" borderId="0" xfId="0" applyFont="1" applyAlignment="1">
      <alignment vertical="center"/>
    </xf>
    <xf numFmtId="0" fontId="0" fillId="0" borderId="0" xfId="0" quotePrefix="1" applyAlignment="1" applyProtection="1">
      <alignment vertical="top"/>
    </xf>
    <xf numFmtId="0" fontId="5" fillId="0" borderId="0" xfId="0" applyFont="1" applyAlignment="1" applyProtection="1">
      <alignment horizontal="left" vertical="top"/>
    </xf>
    <xf numFmtId="49" fontId="0" fillId="0" borderId="0" xfId="0" quotePrefix="1" applyNumberFormat="1" applyAlignment="1" applyProtection="1">
      <alignment vertical="top"/>
    </xf>
    <xf numFmtId="0" fontId="0" fillId="0" borderId="0" xfId="0" applyProtection="1"/>
    <xf numFmtId="0" fontId="0" fillId="0" borderId="0" xfId="0" applyAlignment="1" applyProtection="1">
      <alignment horizontal="left"/>
    </xf>
    <xf numFmtId="0" fontId="2" fillId="0" borderId="0" xfId="0" applyFont="1" applyAlignment="1" applyProtection="1">
      <alignment vertical="top"/>
    </xf>
    <xf numFmtId="0" fontId="7" fillId="0" borderId="0" xfId="0" applyFont="1" applyAlignment="1" applyProtection="1">
      <alignment horizontal="right" vertical="center" indent="1"/>
    </xf>
    <xf numFmtId="0" fontId="7" fillId="4" borderId="0" xfId="0" applyFont="1" applyFill="1" applyAlignment="1" applyProtection="1">
      <alignment vertical="center" wrapText="1"/>
      <protection locked="0"/>
    </xf>
    <xf numFmtId="0" fontId="10" fillId="0" borderId="0" xfId="0" applyFont="1" applyProtection="1"/>
    <xf numFmtId="0" fontId="0" fillId="5" borderId="2" xfId="0" applyFill="1" applyBorder="1" applyProtection="1"/>
    <xf numFmtId="0" fontId="0" fillId="5" borderId="3" xfId="0" applyFill="1" applyBorder="1" applyProtection="1"/>
    <xf numFmtId="0" fontId="6" fillId="0" borderId="4" xfId="0" applyFont="1" applyBorder="1" applyAlignment="1" applyProtection="1">
      <alignment vertical="top"/>
    </xf>
    <xf numFmtId="0" fontId="0" fillId="0" borderId="5" xfId="0" applyBorder="1" applyProtection="1"/>
    <xf numFmtId="49" fontId="0" fillId="0" borderId="0" xfId="0" applyNumberFormat="1" applyAlignment="1" applyProtection="1">
      <alignment horizontal="left" vertical="center"/>
    </xf>
    <xf numFmtId="0" fontId="6" fillId="0" borderId="6" xfId="0" applyFont="1" applyBorder="1" applyAlignment="1" applyProtection="1">
      <alignment vertical="top"/>
    </xf>
    <xf numFmtId="0" fontId="0" fillId="0" borderId="7" xfId="0" applyBorder="1" applyProtection="1"/>
    <xf numFmtId="0" fontId="5" fillId="0" borderId="0" xfId="0" applyFont="1" applyAlignment="1" applyProtection="1">
      <alignment vertical="top"/>
    </xf>
    <xf numFmtId="0" fontId="0" fillId="5" borderId="0" xfId="0" applyFill="1" applyProtection="1"/>
    <xf numFmtId="0" fontId="5" fillId="5" borderId="0" xfId="0" applyFont="1" applyFill="1" applyAlignment="1" applyProtection="1">
      <alignment vertical="top"/>
    </xf>
    <xf numFmtId="0" fontId="0" fillId="5" borderId="0" xfId="0" applyFill="1" applyAlignment="1" applyProtection="1">
      <alignment horizontal="left" vertical="top"/>
    </xf>
    <xf numFmtId="0" fontId="6" fillId="6" borderId="8" xfId="0" applyFont="1" applyFill="1" applyBorder="1" applyAlignment="1" applyProtection="1">
      <alignment horizontal="center" vertical="center"/>
    </xf>
    <xf numFmtId="49" fontId="6" fillId="0" borderId="0" xfId="0" applyNumberFormat="1" applyFont="1" applyAlignment="1" applyProtection="1">
      <alignment horizontal="left" vertical="center"/>
    </xf>
    <xf numFmtId="0" fontId="5" fillId="0" borderId="0" xfId="0" applyFont="1" applyAlignment="1" applyProtection="1">
      <alignment horizontal="left" vertical="center"/>
    </xf>
    <xf numFmtId="0" fontId="6" fillId="7" borderId="8" xfId="0" applyFont="1" applyFill="1" applyBorder="1" applyAlignment="1" applyProtection="1">
      <alignment horizontal="center" vertical="center"/>
    </xf>
    <xf numFmtId="0" fontId="6" fillId="0" borderId="0" xfId="0" applyFont="1" applyAlignment="1" applyProtection="1">
      <alignment horizontal="left" vertical="center"/>
    </xf>
    <xf numFmtId="0" fontId="5" fillId="0" borderId="0" xfId="0" applyFont="1" applyProtection="1">
      <protection locked="0"/>
    </xf>
    <xf numFmtId="0" fontId="5" fillId="0" borderId="0" xfId="0" applyFont="1" applyProtection="1"/>
    <xf numFmtId="0" fontId="6" fillId="8" borderId="8" xfId="0" applyFont="1" applyFill="1" applyBorder="1" applyAlignment="1" applyProtection="1">
      <alignment horizontal="center" vertical="center"/>
    </xf>
    <xf numFmtId="0" fontId="5" fillId="0" borderId="0" xfId="0" applyFont="1" applyAlignment="1" applyProtection="1">
      <alignment horizontal="left" vertical="center"/>
      <protection locked="0"/>
    </xf>
    <xf numFmtId="0" fontId="6" fillId="9" borderId="8" xfId="0" applyFont="1" applyFill="1" applyBorder="1" applyAlignment="1" applyProtection="1">
      <alignment horizontal="center" vertical="center"/>
    </xf>
    <xf numFmtId="0" fontId="6" fillId="10" borderId="9" xfId="0" applyFont="1" applyFill="1" applyBorder="1" applyAlignment="1" applyProtection="1">
      <alignment horizontal="center" vertical="center"/>
    </xf>
    <xf numFmtId="0" fontId="5" fillId="10" borderId="0" xfId="0" applyFont="1" applyFill="1" applyAlignment="1" applyProtection="1">
      <alignment vertical="top"/>
    </xf>
    <xf numFmtId="0" fontId="0" fillId="10" borderId="0" xfId="0" applyFill="1" applyProtection="1"/>
    <xf numFmtId="0" fontId="10" fillId="11" borderId="0" xfId="0" applyFont="1" applyFill="1" applyProtection="1"/>
    <xf numFmtId="0" fontId="0" fillId="11" borderId="0" xfId="0" applyFill="1" applyProtection="1"/>
    <xf numFmtId="0" fontId="5" fillId="0" borderId="0" xfId="0" applyFont="1" applyAlignment="1" applyProtection="1">
      <alignment wrapText="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vertical="top" wrapText="1"/>
      <protection locked="0"/>
    </xf>
    <xf numFmtId="49" fontId="5" fillId="0" borderId="0" xfId="0" applyNumberFormat="1" applyFont="1" applyAlignment="1" applyProtection="1">
      <alignment vertical="center"/>
      <protection locked="0"/>
    </xf>
    <xf numFmtId="49" fontId="5" fillId="0" borderId="0" xfId="0" applyNumberFormat="1" applyFont="1" applyAlignment="1" applyProtection="1">
      <alignment vertical="center"/>
    </xf>
    <xf numFmtId="49" fontId="5" fillId="0" borderId="0" xfId="0" applyNumberFormat="1" applyFont="1" applyAlignment="1" applyProtection="1">
      <alignment horizontal="left" vertical="center"/>
      <protection locked="0"/>
    </xf>
    <xf numFmtId="49" fontId="0" fillId="0" borderId="0" xfId="0" applyNumberFormat="1" applyAlignment="1" applyProtection="1">
      <alignment horizontal="left" vertical="center" indent="3"/>
    </xf>
    <xf numFmtId="49" fontId="11" fillId="12" borderId="0" xfId="0" applyNumberFormat="1" applyFont="1" applyFill="1" applyAlignment="1" applyProtection="1">
      <alignment vertical="top"/>
    </xf>
    <xf numFmtId="49" fontId="12" fillId="12" borderId="0" xfId="0" applyNumberFormat="1" applyFont="1" applyFill="1" applyAlignment="1" applyProtection="1">
      <alignment vertical="top"/>
    </xf>
    <xf numFmtId="0" fontId="12" fillId="12" borderId="0" xfId="0" applyFont="1" applyFill="1" applyAlignment="1" applyProtection="1">
      <alignment vertical="top"/>
      <protection locked="0"/>
    </xf>
    <xf numFmtId="49" fontId="6" fillId="0" borderId="0" xfId="0" quotePrefix="1" applyNumberFormat="1" applyFont="1" applyAlignment="1" applyProtection="1">
      <alignment vertical="top"/>
    </xf>
    <xf numFmtId="49" fontId="5" fillId="0" borderId="0" xfId="0" quotePrefix="1" applyNumberFormat="1" applyFont="1" applyAlignment="1" applyProtection="1">
      <alignment vertical="top"/>
    </xf>
    <xf numFmtId="0" fontId="5" fillId="0" borderId="0" xfId="0" applyFont="1" applyAlignment="1" applyProtection="1">
      <alignment vertical="top"/>
      <protection locked="0"/>
    </xf>
    <xf numFmtId="0" fontId="5" fillId="0" borderId="0" xfId="0" applyFont="1" applyProtection="1">
      <protection locked="0"/>
    </xf>
    <xf numFmtId="0" fontId="13" fillId="13" borderId="0" xfId="0" applyFont="1" applyFill="1"/>
    <xf numFmtId="0" fontId="0" fillId="13" borderId="0" xfId="0" applyFill="1"/>
    <xf numFmtId="0" fontId="5" fillId="2" borderId="0" xfId="0" applyFont="1" applyFill="1" applyAlignment="1" applyProtection="1">
      <alignment horizontal="left" vertical="top"/>
      <protection locked="0"/>
    </xf>
    <xf numFmtId="0" fontId="1" fillId="0" borderId="0" xfId="0" applyFont="1" applyAlignment="1">
      <alignment horizontal="left" vertical="top" wrapText="1"/>
    </xf>
  </cellXfs>
  <cellStyles count="1">
    <cellStyle name="Standard" xfId="0" builtinId="0"/>
  </cellStyles>
  <dxfs count="5">
    <dxf>
      <font>
        <color theme="4"/>
      </font>
      <fill>
        <patternFill patternType="solid">
          <fgColor theme="4"/>
          <bgColor theme="4"/>
        </patternFill>
      </fill>
    </dxf>
    <dxf>
      <font>
        <color indexed="2"/>
      </font>
      <fill>
        <patternFill patternType="solid">
          <fgColor indexed="2"/>
          <bgColor indexed="2"/>
        </patternFill>
      </fill>
    </dxf>
    <dxf>
      <font>
        <color rgb="FF92D050"/>
      </font>
      <fill>
        <patternFill patternType="solid">
          <fgColor rgb="FF92D050"/>
          <bgColor rgb="FF92D050"/>
        </patternFill>
      </fill>
    </dxf>
    <dxf>
      <font>
        <color rgb="FF00B050"/>
      </font>
      <fill>
        <patternFill patternType="solid">
          <fgColor rgb="FF00B050"/>
          <bgColor rgb="FF00B050"/>
        </patternFill>
      </fill>
    </dxf>
    <dxf>
      <font>
        <color theme="0" tint="-0.14996795556505021"/>
      </font>
      <fill>
        <patternFill patternType="solid">
          <fgColor theme="0" tint="-0.14996795556505021"/>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nlyoffice.com/jsaProject" Target="js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2"/>
  <sheetViews>
    <sheetView tabSelected="1" workbookViewId="0">
      <selection activeCell="C4" sqref="C4:E4"/>
    </sheetView>
  </sheetViews>
  <sheetFormatPr baseColWidth="10" defaultColWidth="11.42578125" defaultRowHeight="12.75"/>
  <cols>
    <col min="1" max="1" width="6.28515625" style="2" customWidth="1"/>
    <col min="2" max="2" width="19.140625" style="1" customWidth="1"/>
    <col min="3" max="3" width="44.85546875" style="1" customWidth="1"/>
    <col min="4" max="4" width="3.85546875" style="3" customWidth="1"/>
    <col min="5" max="5" width="24.140625" style="4" customWidth="1"/>
    <col min="6" max="6" width="55.85546875" style="5" customWidth="1"/>
    <col min="7" max="7" width="12.140625" style="5" customWidth="1"/>
    <col min="8" max="8" width="18.42578125" style="1" customWidth="1"/>
    <col min="9" max="9" width="21.28515625" style="1" customWidth="1"/>
    <col min="10" max="10" width="16.85546875" style="1" customWidth="1"/>
    <col min="11" max="11" width="6.28515625" style="1" customWidth="1"/>
    <col min="12" max="16384" width="11.42578125" style="1"/>
  </cols>
  <sheetData>
    <row r="1" spans="1:12" ht="25.5">
      <c r="A1" s="6" t="str">
        <f>_xlfn.XLOOKUP(Steuerung!$E$1,Steuerung!$D$21:$J$21,Steuerung!D23:J23,"",0)</f>
        <v>Exigences de sécurité de base pour les systèmes informatiques – autodéclaration par les fournisseurs</v>
      </c>
      <c r="B1" s="7"/>
      <c r="C1" s="7"/>
      <c r="D1" s="8"/>
      <c r="F1" s="9"/>
      <c r="G1" s="9"/>
    </row>
    <row r="2" spans="1:12">
      <c r="A2" s="10" t="str">
        <f>_xlfn.XLOOKUP(Steuerung!$E$1,Steuerung!$D$21:$J$21,Steuerung!D24:J24,"",0)</f>
        <v>Basé sur le document H‑CSC «Exigences de sécurité de base pour les systèmes informatiques» version 2.7, mai 2025</v>
      </c>
    </row>
    <row r="4" spans="1:12" ht="19.5" customHeight="1">
      <c r="A4" s="10" t="str">
        <f>_xlfn.XLOOKUP(Steuerung!$E$1,Steuerung!$D$21:$J$21,Steuerung!D25:J25,"",0)</f>
        <v>Fabricant / Fournisseur:</v>
      </c>
      <c r="B4" s="11"/>
      <c r="C4" s="76"/>
      <c r="D4" s="76"/>
      <c r="E4" s="76"/>
      <c r="F4" s="12" t="str">
        <f>_xlfn.XLOOKUP(Steuerung!$E$1,Steuerung!$D$21:$J$21,Steuerung!D27:J27,"",0)</f>
        <v>Référence:</v>
      </c>
      <c r="G4" s="13"/>
    </row>
    <row r="5" spans="1:12" ht="19.5" customHeight="1">
      <c r="A5" s="10" t="str">
        <f>_xlfn.XLOOKUP(Steuerung!$E$1,Steuerung!$D$21:$J$21,Steuerung!D26:J26,"",0)</f>
        <v>Produit / Version:</v>
      </c>
      <c r="B5" s="11"/>
      <c r="C5" s="76"/>
      <c r="D5" s="76"/>
      <c r="E5" s="76"/>
      <c r="F5" s="12" t="str">
        <f>_xlfn.XLOOKUP(Steuerung!$E$1,Steuerung!$D$21:$J$21,Steuerung!D28:J28,"",0)</f>
        <v>Date:</v>
      </c>
      <c r="G5" s="13"/>
    </row>
    <row r="7" spans="1:12" s="14" customFormat="1">
      <c r="A7" s="15" t="s">
        <v>0</v>
      </c>
      <c r="B7" s="16" t="str">
        <f>INDEX(Steuerung!$D$39:$J$113, MATCH(A7, Steuerung!$B$39:$B$113, 0), MATCH(Steuerung!$E$1, Steuerung!$D$37:$J$37, 0))</f>
        <v>Principes</v>
      </c>
      <c r="C7" s="15"/>
      <c r="D7" s="17" t="str">
        <f>_xlfn.XLOOKUP(Steuerung!$E$1,Steuerung!$D$21:$J$21,Steuerung!D29:J29,"",0)</f>
        <v>R</v>
      </c>
      <c r="E7" s="17" t="str">
        <f>_xlfn.XLOOKUP(Steuerung!$E$1,Steuerung!$D$21:$J$21,Steuerung!D30:J30,"",0)</f>
        <v>Fournisseur</v>
      </c>
      <c r="F7" s="15" t="str">
        <f>_xlfn.XLOOKUP(Steuerung!$E$1,Steuerung!$D$21:$J$21,Steuerung!D31:J31,"",0)</f>
        <v>Remarques</v>
      </c>
      <c r="G7" s="15" t="str">
        <f>_xlfn.XLOOKUP(Steuerung!$E$1,Steuerung!$D$21:$J$21,Steuerung!D32:J32,"",0)</f>
        <v>Référence</v>
      </c>
      <c r="H7" s="1"/>
      <c r="L7" s="1"/>
    </row>
    <row r="8" spans="1:12">
      <c r="A8" s="18" t="s">
        <v>1</v>
      </c>
      <c r="B8" s="19" t="str">
        <f>INDEX(Steuerung!$D$39:$J$113,MATCH(A8,Steuerung!$B$39:$B$113,0),MATCH(Steuerung!$E$1,Steuerung!$D$37:$J$37,0))</f>
        <v>Conception de la sécurité</v>
      </c>
      <c r="C8" s="19"/>
      <c r="D8" s="20">
        <f>_xlfn.XLOOKUP(E8,Steuerung!$B$12:$B$16,Steuerung!$A$12:$A$16,2,FALSE)</f>
        <v>0</v>
      </c>
      <c r="E8" s="21" t="s">
        <v>2</v>
      </c>
      <c r="F8" s="22"/>
      <c r="G8" s="23"/>
      <c r="I8" s="24"/>
    </row>
    <row r="9" spans="1:12">
      <c r="A9" s="18" t="s">
        <v>3</v>
      </c>
      <c r="B9" s="19" t="str">
        <f>INDEX(Steuerung!$D$39:$J$113,MATCH(A9,Steuerung!$B$39:$B$113,0),MATCH(Steuerung!$E$1,Steuerung!$D$37:$J$37,0))</f>
        <v>Connaissance du système et compatibilité</v>
      </c>
      <c r="C9" s="19"/>
      <c r="D9" s="20">
        <f>_xlfn.XLOOKUP(E9,Steuerung!$B$12:$B$16,Steuerung!$A$12:$A$16,2,FALSE)</f>
        <v>0</v>
      </c>
      <c r="E9" s="21" t="s">
        <v>2</v>
      </c>
      <c r="F9" s="22"/>
      <c r="G9" s="23"/>
      <c r="I9" s="25"/>
    </row>
    <row r="10" spans="1:12">
      <c r="A10" s="18" t="s">
        <v>4</v>
      </c>
      <c r="B10" s="19" t="str">
        <f>INDEX(Steuerung!$D$39:$J$113, MATCH(A10, Steuerung!$B$39:$B$113, 0), MATCH(Steuerung!$E$1, Steuerung!$D$37:$J$37, 0))</f>
        <v>Defense-in-depth</v>
      </c>
      <c r="C10" s="19"/>
      <c r="D10" s="20">
        <f>_xlfn.XLOOKUP(E10,Steuerung!$B$12:$B$16,Steuerung!$A$12:$A$16,2,FALSE)</f>
        <v>0</v>
      </c>
      <c r="E10" s="21" t="s">
        <v>2</v>
      </c>
      <c r="F10" s="22"/>
      <c r="G10" s="23"/>
    </row>
    <row r="11" spans="1:12">
      <c r="A11" s="18" t="s">
        <v>5</v>
      </c>
      <c r="B11" s="19" t="str">
        <f>INDEX(Steuerung!$D$39:$J$113,MATCH(A11,Steuerung!$B$39:$B$113,0),MATCH(Steuerung!$E$1,Steuerung!$D$37:$J$37,0))</f>
        <v>Least privilege et need-to-know</v>
      </c>
      <c r="C11" s="19"/>
      <c r="D11" s="20">
        <f>_xlfn.XLOOKUP(E11,Steuerung!$B$12:$B$16,Steuerung!$A$12:$A$16,2,FALSE)</f>
        <v>0</v>
      </c>
      <c r="E11" s="21" t="s">
        <v>2</v>
      </c>
      <c r="F11" s="22"/>
      <c r="G11" s="23"/>
    </row>
    <row r="12" spans="1:12">
      <c r="A12" s="18" t="s">
        <v>6</v>
      </c>
      <c r="B12" s="19" t="str">
        <f>INDEX(Steuerung!$D$39:$J$113,MATCH(A12,Steuerung!$B$39:$B$113,0),MATCH(Steuerung!$E$1,Steuerung!$D$37:$J$37,0))</f>
        <v>Security by default</v>
      </c>
      <c r="C12" s="19"/>
      <c r="D12" s="20">
        <f>_xlfn.XLOOKUP(E12,Steuerung!$B$12:$B$16,Steuerung!$A$12:$A$16,2,FALSE)</f>
        <v>0</v>
      </c>
      <c r="E12" s="21" t="s">
        <v>2</v>
      </c>
      <c r="F12" s="22"/>
      <c r="G12" s="23"/>
      <c r="I12" s="26"/>
    </row>
    <row r="13" spans="1:12">
      <c r="A13" s="18" t="s">
        <v>7</v>
      </c>
      <c r="B13" s="19" t="str">
        <f>INDEX(Steuerung!$D$39:$J$113,MATCH(A13,Steuerung!$B$39:$B$113,0),MATCH(Steuerung!$E$1,Steuerung!$D$37:$J$37,0))</f>
        <v>Privacy by design et privacy by default</v>
      </c>
      <c r="C13" s="19"/>
      <c r="D13" s="20">
        <f>_xlfn.XLOOKUP(E13,Steuerung!$B$12:$B$16,Steuerung!$A$12:$A$16,2,FALSE)</f>
        <v>0</v>
      </c>
      <c r="E13" s="21" t="s">
        <v>2</v>
      </c>
      <c r="F13" s="22"/>
      <c r="G13" s="23"/>
    </row>
    <row r="14" spans="1:12" s="14" customFormat="1">
      <c r="A14" s="15" t="s">
        <v>8</v>
      </c>
      <c r="B14" s="16" t="str">
        <f>INDEX(Steuerung!$D$39:$J$113,MATCH(A14,Steuerung!$B$39:$B$113,0),MATCH(Steuerung!$E$1,Steuerung!$D$37:$J$37,0))</f>
        <v>Organisation</v>
      </c>
      <c r="C14" s="15"/>
      <c r="D14" s="17" t="str">
        <f>$D$7</f>
        <v>R</v>
      </c>
      <c r="E14" s="17" t="str">
        <f>E7</f>
        <v>Fournisseur</v>
      </c>
      <c r="F14" s="15" t="str">
        <f>$F$7</f>
        <v>Remarques</v>
      </c>
      <c r="G14" s="15" t="str">
        <f>$G$7</f>
        <v>Référence</v>
      </c>
      <c r="H14" s="1"/>
      <c r="L14" s="1"/>
    </row>
    <row r="15" spans="1:12">
      <c r="A15" s="18" t="s">
        <v>9</v>
      </c>
      <c r="B15" s="19" t="str">
        <f>INDEX(Steuerung!$D$39:$J$113,MATCH(A15,Steuerung!$B$39:$B$113,0),MATCH(Steuerung!$E$1,Steuerung!$D$37:$J$37,0))</f>
        <v>Responsabilités</v>
      </c>
      <c r="C15" s="19"/>
      <c r="D15" s="20">
        <f>_xlfn.XLOOKUP(E15,Steuerung!$B$12:$B$16,Steuerung!$A$12:$A$16,2,FALSE)</f>
        <v>0</v>
      </c>
      <c r="E15" s="21" t="s">
        <v>2</v>
      </c>
      <c r="F15" s="22"/>
      <c r="G15" s="23"/>
    </row>
    <row r="16" spans="1:12">
      <c r="A16" s="18" t="s">
        <v>10</v>
      </c>
      <c r="B16" s="19" t="str">
        <f>INDEX(Steuerung!$D$39:$J$113,MATCH(A16,Steuerung!$B$39:$B$113,0),MATCH(Steuerung!$E$1,Steuerung!$D$37:$J$37,0))</f>
        <v>Responsabilité du système</v>
      </c>
      <c r="C16" s="19"/>
      <c r="D16" s="20">
        <f>_xlfn.XLOOKUP(E16,Steuerung!$B$12:$B$16,Steuerung!$A$12:$A$16,2,FALSE)</f>
        <v>0</v>
      </c>
      <c r="E16" s="21" t="s">
        <v>2</v>
      </c>
      <c r="F16" s="22"/>
      <c r="G16" s="23"/>
    </row>
    <row r="17" spans="1:12">
      <c r="A17" s="18" t="s">
        <v>11</v>
      </c>
      <c r="B17" s="19" t="str">
        <f>INDEX(Steuerung!$D$39:$J$113,MATCH(A17,Steuerung!$B$39:$B$113,0),MATCH(Steuerung!$E$1,Steuerung!$D$37:$J$37,0))</f>
        <v>Obligation d’annoncer les incidents de sécurité</v>
      </c>
      <c r="C17" s="19"/>
      <c r="D17" s="20">
        <f>_xlfn.XLOOKUP(E17,Steuerung!$B$12:$B$16,Steuerung!$A$12:$A$16,2,FALSE)</f>
        <v>0</v>
      </c>
      <c r="E17" s="21" t="s">
        <v>2</v>
      </c>
      <c r="F17" s="22"/>
      <c r="G17" s="23"/>
    </row>
    <row r="18" spans="1:12">
      <c r="A18" s="18" t="s">
        <v>12</v>
      </c>
      <c r="B18" s="19" t="str">
        <f>INDEX(Steuerung!$D$39:$J$113,MATCH(A18,Steuerung!$B$39:$B$113,0),MATCH(Steuerung!$E$1,Steuerung!$D$37:$J$37,0))</f>
        <v>Gestion active du cycle de vie</v>
      </c>
      <c r="C18" s="19"/>
      <c r="D18" s="20">
        <f>_xlfn.XLOOKUP(E18,Steuerung!$B$12:$B$16,Steuerung!$A$12:$A$16,2,FALSE)</f>
        <v>0</v>
      </c>
      <c r="E18" s="21" t="s">
        <v>2</v>
      </c>
      <c r="F18" s="22"/>
      <c r="G18" s="23"/>
    </row>
    <row r="19" spans="1:12">
      <c r="A19" s="18" t="s">
        <v>13</v>
      </c>
      <c r="B19" s="19" t="str">
        <f>INDEX(Steuerung!$D$39:$J$113,MATCH(A19,Steuerung!$B$39:$B$113,0),MATCH(Steuerung!$E$1,Steuerung!$D$37:$J$37,0))</f>
        <v>Gestion active des vulnérabilités</v>
      </c>
      <c r="C19" s="19"/>
      <c r="D19" s="20">
        <f>_xlfn.XLOOKUP(E19,Steuerung!$B$12:$B$16,Steuerung!$A$12:$A$16,2,FALSE)</f>
        <v>0</v>
      </c>
      <c r="E19" s="21" t="s">
        <v>2</v>
      </c>
      <c r="F19" s="22"/>
      <c r="G19" s="23"/>
    </row>
    <row r="20" spans="1:12">
      <c r="A20" s="18" t="s">
        <v>14</v>
      </c>
      <c r="B20" s="19" t="str">
        <f>INDEX(Steuerung!$D$39:$J$113,MATCH(A20,Steuerung!$B$39:$B$113,0),MATCH(Steuerung!$E$1,Steuerung!$D$37:$J$37,0))</f>
        <v>Interlocuteur pour les annonces de vulnérabilité</v>
      </c>
      <c r="C20" s="19"/>
      <c r="D20" s="20">
        <f>_xlfn.XLOOKUP(E20,Steuerung!$B$12:$B$16,Steuerung!$A$12:$A$16,2,FALSE)</f>
        <v>0</v>
      </c>
      <c r="E20" s="21" t="s">
        <v>2</v>
      </c>
      <c r="F20" s="22"/>
      <c r="G20" s="23"/>
    </row>
    <row r="21" spans="1:12">
      <c r="A21" s="18" t="s">
        <v>15</v>
      </c>
      <c r="B21" s="19" t="str">
        <f>INDEX(Steuerung!$D$39:$J$113,MATCH(A21,Steuerung!$B$39:$B$113,0),MATCH(Steuerung!$E$1,Steuerung!$D$37:$J$37,0))</f>
        <v>Correction des vulnérabilités</v>
      </c>
      <c r="C21" s="19"/>
      <c r="D21" s="20">
        <f>_xlfn.XLOOKUP(E21,Steuerung!$B$12:$B$16,Steuerung!$A$12:$A$16,2,FALSE)</f>
        <v>0</v>
      </c>
      <c r="E21" s="21" t="s">
        <v>2</v>
      </c>
      <c r="F21" s="22"/>
      <c r="G21" s="23"/>
    </row>
    <row r="22" spans="1:12">
      <c r="A22" s="18" t="s">
        <v>16</v>
      </c>
      <c r="B22" s="19" t="str">
        <f>INDEX(Steuerung!$D$39:$J$113,MATCH(A22,Steuerung!$B$39:$B$113,0),MATCH(Steuerung!$E$1,Steuerung!$D$37:$J$37,0))</f>
        <v>Délais pour la correction de vulnérabilités</v>
      </c>
      <c r="C22" s="19"/>
      <c r="D22" s="20">
        <f>_xlfn.XLOOKUP(E22,Steuerung!$B$12:$B$16,Steuerung!$A$12:$A$16,2,FALSE)</f>
        <v>0</v>
      </c>
      <c r="E22" s="21" t="s">
        <v>2</v>
      </c>
      <c r="F22" s="22"/>
      <c r="G22" s="23"/>
    </row>
    <row r="23" spans="1:12">
      <c r="A23" s="18" t="s">
        <v>17</v>
      </c>
      <c r="B23" s="19" t="str">
        <f>INDEX(Steuerung!$D$39:$J$113,MATCH(A23,Steuerung!$B$39:$B$113,0),MATCH(Steuerung!$E$1,Steuerung!$D$37:$J$37,0))</f>
        <v>Autorisation de mise en service</v>
      </c>
      <c r="C23" s="19"/>
      <c r="D23" s="20">
        <f>_xlfn.XLOOKUP(E23,Steuerung!$B$12:$B$16,Steuerung!$A$12:$A$16,2,FALSE)</f>
        <v>0</v>
      </c>
      <c r="E23" s="21" t="s">
        <v>2</v>
      </c>
      <c r="F23" s="22"/>
      <c r="G23" s="23"/>
    </row>
    <row r="24" spans="1:12">
      <c r="A24" s="18" t="s">
        <v>18</v>
      </c>
      <c r="B24" s="19" t="str">
        <f>INDEX(Steuerung!$D$39:$J$113,MATCH(A24,Steuerung!$B$39:$B$113,0),MATCH(Steuerung!$E$1,Steuerung!$D$37:$J$37,0))</f>
        <v>Transfert de propriété de systèmes physiques</v>
      </c>
      <c r="C24" s="19"/>
      <c r="D24" s="20">
        <f>_xlfn.XLOOKUP(E24,Steuerung!$B$12:$B$16,Steuerung!$A$12:$A$16,2,FALSE)</f>
        <v>0</v>
      </c>
      <c r="E24" s="21" t="s">
        <v>2</v>
      </c>
      <c r="F24" s="22"/>
      <c r="G24" s="23"/>
    </row>
    <row r="25" spans="1:12" s="14" customFormat="1">
      <c r="A25" s="15" t="s">
        <v>19</v>
      </c>
      <c r="B25" s="16" t="str">
        <f>INDEX(Steuerung!$D$39:$J$113,MATCH(A25,Steuerung!$B$39:$B$113,0),MATCH(Steuerung!$E$1,Steuerung!$D$37:$J$37,0))</f>
        <v>Documentation</v>
      </c>
      <c r="C25" s="15"/>
      <c r="D25" s="17" t="str">
        <f>$D$7</f>
        <v>R</v>
      </c>
      <c r="E25" s="17" t="str">
        <f>$E$7</f>
        <v>Fournisseur</v>
      </c>
      <c r="F25" s="15" t="str">
        <f>$F$7</f>
        <v>Remarques</v>
      </c>
      <c r="G25" s="15" t="str">
        <f>$G$7</f>
        <v>Référence</v>
      </c>
      <c r="H25" s="1"/>
      <c r="I25" s="1"/>
      <c r="J25" s="1"/>
      <c r="K25" s="1"/>
      <c r="L25" s="1"/>
    </row>
    <row r="26" spans="1:12">
      <c r="A26" s="18" t="s">
        <v>20</v>
      </c>
      <c r="B26" s="19" t="str">
        <f>INDEX(Steuerung!$D$39:$J$113,MATCH(A26,Steuerung!$B$39:$B$113,0),MATCH(Steuerung!$E$1,Steuerung!$D$37:$J$37,0))</f>
        <v>Documentation relative à l’architecture</v>
      </c>
      <c r="C26" s="19"/>
      <c r="D26" s="20">
        <f>_xlfn.XLOOKUP(E26,Steuerung!$B$12:$B$16,Steuerung!$A$12:$A$16,2,FALSE)</f>
        <v>0</v>
      </c>
      <c r="E26" s="21" t="s">
        <v>2</v>
      </c>
      <c r="F26" s="22"/>
      <c r="G26" s="23"/>
    </row>
    <row r="27" spans="1:12">
      <c r="A27" s="18" t="s">
        <v>21</v>
      </c>
      <c r="B27" s="19" t="str">
        <f>INDEX(Steuerung!$D$39:$J$113,MATCH(A27,Steuerung!$B$39:$B$113,0),MATCH(Steuerung!$E$1,Steuerung!$D$37:$J$37,0))</f>
        <v>Documentation technique d’exploitation</v>
      </c>
      <c r="C27" s="19"/>
      <c r="D27" s="20">
        <f>_xlfn.XLOOKUP(E27,Steuerung!$B$12:$B$16,Steuerung!$A$12:$A$16,2,FALSE)</f>
        <v>0</v>
      </c>
      <c r="E27" s="21" t="s">
        <v>2</v>
      </c>
      <c r="F27" s="22"/>
      <c r="G27" s="23"/>
    </row>
    <row r="28" spans="1:12">
      <c r="A28" s="18" t="s">
        <v>22</v>
      </c>
      <c r="B28" s="19" t="str">
        <f>INDEX(Steuerung!$D$39:$J$113,MATCH(A28,Steuerung!$B$39:$B$113,0),MATCH(Steuerung!$E$1,Steuerung!$D$37:$J$37,0))</f>
        <v>Documentation opérationnelle</v>
      </c>
      <c r="C28" s="19"/>
      <c r="D28" s="20">
        <f>_xlfn.XLOOKUP(E28,Steuerung!$B$12:$B$16,Steuerung!$A$12:$A$16,2,FALSE)</f>
        <v>0</v>
      </c>
      <c r="E28" s="21" t="s">
        <v>2</v>
      </c>
      <c r="F28" s="22"/>
      <c r="G28" s="23"/>
    </row>
    <row r="29" spans="1:12">
      <c r="A29" s="18" t="s">
        <v>23</v>
      </c>
      <c r="B29" s="19" t="str">
        <f>INDEX(Steuerung!$D$39:$J$113,MATCH(A29,Steuerung!$B$39:$B$113,0),MATCH(Steuerung!$E$1,Steuerung!$D$37:$J$37,0))</f>
        <v>Documentation de sécurité</v>
      </c>
      <c r="C29" s="19"/>
      <c r="D29" s="20">
        <f>_xlfn.XLOOKUP(E29,Steuerung!$B$12:$B$16,Steuerung!$A$12:$A$16,2,FALSE)</f>
        <v>0</v>
      </c>
      <c r="E29" s="21" t="s">
        <v>2</v>
      </c>
      <c r="F29" s="22"/>
      <c r="G29" s="23"/>
    </row>
    <row r="30" spans="1:12">
      <c r="A30" s="18" t="s">
        <v>24</v>
      </c>
      <c r="B30" s="19" t="str">
        <f>INDEX(Steuerung!$D$39:$J$113,MATCH(A30,Steuerung!$B$39:$B$113,0),MATCH(Steuerung!$E$1,Steuerung!$D$37:$J$37,0))</f>
        <v>Documentation de sécurité pour les systèmes médico-techniques</v>
      </c>
      <c r="C30" s="19"/>
      <c r="D30" s="20">
        <f>_xlfn.XLOOKUP(E30,Steuerung!$B$12:$B$16,Steuerung!$A$12:$A$16,2,FALSE)</f>
        <v>0</v>
      </c>
      <c r="E30" s="21" t="s">
        <v>2</v>
      </c>
      <c r="F30" s="22"/>
      <c r="G30" s="23"/>
    </row>
    <row r="31" spans="1:12">
      <c r="A31" s="18" t="s">
        <v>25</v>
      </c>
      <c r="B31" s="19" t="str">
        <f>INDEX(Steuerung!$D$39:$J$113,MATCH(A31,Steuerung!$B$39:$B$113,0),MATCH(Steuerung!$E$1,Steuerung!$D$37:$J$37,0))</f>
        <v>Documentation pour la réception</v>
      </c>
      <c r="C31" s="19"/>
      <c r="D31" s="20">
        <f>_xlfn.XLOOKUP(E31,Steuerung!$B$12:$B$16,Steuerung!$A$12:$A$16,2,FALSE)</f>
        <v>0</v>
      </c>
      <c r="E31" s="21" t="s">
        <v>2</v>
      </c>
      <c r="F31" s="22"/>
      <c r="G31" s="23"/>
    </row>
    <row r="32" spans="1:12">
      <c r="A32" s="18" t="s">
        <v>26</v>
      </c>
      <c r="B32" s="19" t="str">
        <f>INDEX(Steuerung!$D$39:$J$113,MATCH(A32,Steuerung!$B$39:$B$113,0),MATCH(Steuerung!$E$1,Steuerung!$D$37:$J$37,0))</f>
        <v>Forme de la documentation</v>
      </c>
      <c r="C32" s="19"/>
      <c r="D32" s="20">
        <f>_xlfn.XLOOKUP(E32,Steuerung!$B$12:$B$16,Steuerung!$A$12:$A$16,2,FALSE)</f>
        <v>0</v>
      </c>
      <c r="E32" s="21" t="s">
        <v>2</v>
      </c>
      <c r="F32" s="22"/>
      <c r="G32" s="23"/>
    </row>
    <row r="33" spans="1:7">
      <c r="A33" s="18" t="s">
        <v>27</v>
      </c>
      <c r="B33" s="19" t="str">
        <f>INDEX(Steuerung!$D$39:$J$113,MATCH(A33,Steuerung!$B$39:$B$113,0),MATCH(Steuerung!$E$1,Steuerung!$D$37:$J$37,0))</f>
        <v>Contrôle</v>
      </c>
      <c r="C33" s="19"/>
      <c r="D33" s="20">
        <f>_xlfn.XLOOKUP(E33,Steuerung!$B$12:$B$16,Steuerung!$A$12:$A$16,2,FALSE)</f>
        <v>0</v>
      </c>
      <c r="E33" s="21" t="s">
        <v>2</v>
      </c>
      <c r="F33" s="22"/>
      <c r="G33" s="23"/>
    </row>
    <row r="34" spans="1:7" s="14" customFormat="1">
      <c r="A34" s="15" t="s">
        <v>28</v>
      </c>
      <c r="B34" s="16" t="str">
        <f>INDEX(Steuerung!$D$39:$J$113,MATCH(A34,Steuerung!$B$39:$B$113,0),MATCH(Steuerung!$E$1,Steuerung!$D$37:$J$37,0))</f>
        <v>Configuration de base</v>
      </c>
      <c r="C34" s="15"/>
      <c r="D34" s="17" t="str">
        <f>$D$7</f>
        <v>R</v>
      </c>
      <c r="E34" s="17" t="str">
        <f>$E$7</f>
        <v>Fournisseur</v>
      </c>
      <c r="F34" s="15" t="str">
        <f>$F$7</f>
        <v>Remarques</v>
      </c>
      <c r="G34" s="15" t="str">
        <f>$G$7</f>
        <v>Référence</v>
      </c>
    </row>
    <row r="35" spans="1:7">
      <c r="A35" s="18" t="s">
        <v>29</v>
      </c>
      <c r="B35" s="19" t="str">
        <f>INDEX(Steuerung!$D$39:$J$113,MATCH(A35,Steuerung!$B$39:$B$113,0),MATCH(Steuerung!$E$1,Steuerung!$D$37:$J$37,0))</f>
        <v>Réduction de l’exposition du système</v>
      </c>
      <c r="C35" s="19"/>
      <c r="D35" s="20">
        <f>_xlfn.XLOOKUP(E35,Steuerung!$B$12:$B$16,Steuerung!$A$12:$A$16,2,FALSE)</f>
        <v>0</v>
      </c>
      <c r="E35" s="21" t="s">
        <v>2</v>
      </c>
      <c r="F35" s="22"/>
      <c r="G35" s="23"/>
    </row>
    <row r="36" spans="1:7">
      <c r="A36" s="18" t="s">
        <v>30</v>
      </c>
      <c r="B36" s="19" t="str">
        <f>INDEX(Steuerung!$D$39:$J$113,MATCH(A36,Steuerung!$B$39:$B$113,0),MATCH(Steuerung!$E$1,Steuerung!$D$37:$J$37,0))</f>
        <v>Utilisation de technologies à risque</v>
      </c>
      <c r="C36" s="19"/>
      <c r="D36" s="20">
        <f>_xlfn.XLOOKUP(E36,Steuerung!$B$12:$B$16,Steuerung!$A$12:$A$16,2,FALSE)</f>
        <v>0</v>
      </c>
      <c r="E36" s="21" t="s">
        <v>2</v>
      </c>
      <c r="F36" s="22"/>
      <c r="G36" s="23"/>
    </row>
    <row r="37" spans="1:7">
      <c r="A37" s="18" t="s">
        <v>31</v>
      </c>
      <c r="B37" s="19" t="str">
        <f>INDEX(Steuerung!$D$39:$J$113,MATCH(A37,Steuerung!$B$39:$B$113,0),MATCH(Steuerung!$E$1,Steuerung!$D$37:$J$37,0))</f>
        <v>Restriction des interfaces</v>
      </c>
      <c r="C37" s="19"/>
      <c r="D37" s="20">
        <f>_xlfn.XLOOKUP(E37,Steuerung!$B$12:$B$16,Steuerung!$A$12:$A$16,2,FALSE)</f>
        <v>0</v>
      </c>
      <c r="E37" s="21" t="s">
        <v>2</v>
      </c>
      <c r="F37" s="22"/>
      <c r="G37" s="23"/>
    </row>
    <row r="38" spans="1:7">
      <c r="A38" s="18" t="s">
        <v>32</v>
      </c>
      <c r="B38" s="19" t="str">
        <f>INDEX(Steuerung!$D$39:$J$113,MATCH(A38,Steuerung!$B$39:$B$113,0),MATCH(Steuerung!$E$1,Steuerung!$D$37:$J$37,0))</f>
        <v>Endpoint protection</v>
      </c>
      <c r="C38" s="19"/>
      <c r="D38" s="20">
        <f>_xlfn.XLOOKUP(E38,Steuerung!$B$12:$B$16,Steuerung!$A$12:$A$16,2,FALSE)</f>
        <v>0</v>
      </c>
      <c r="E38" s="21" t="s">
        <v>2</v>
      </c>
      <c r="F38" s="22"/>
      <c r="G38" s="23"/>
    </row>
    <row r="39" spans="1:7">
      <c r="A39" s="18" t="s">
        <v>33</v>
      </c>
      <c r="B39" s="19" t="str">
        <f>INDEX(Steuerung!$D$39:$J$113,MATCH(A39,Steuerung!$B$39:$B$113,0),MATCH(Steuerung!$E$1,Steuerung!$D$37:$J$37,0))</f>
        <v>Mise à jour de la endpoint protection</v>
      </c>
      <c r="C39" s="19"/>
      <c r="D39" s="20">
        <f>_xlfn.XLOOKUP(E39,Steuerung!$B$12:$B$16,Steuerung!$A$12:$A$16,2,FALSE)</f>
        <v>0</v>
      </c>
      <c r="E39" s="21" t="s">
        <v>2</v>
      </c>
      <c r="F39" s="22"/>
      <c r="G39" s="23"/>
    </row>
    <row r="40" spans="1:7" s="14" customFormat="1">
      <c r="A40" s="15" t="s">
        <v>34</v>
      </c>
      <c r="B40" s="16" t="str">
        <f>INDEX(Steuerung!$D$39:$J$113,MATCH(A40,Steuerung!$B$39:$B$113,0),MATCH(Steuerung!$E$1,Steuerung!$D$37:$J$37,0))</f>
        <v>Sécurité des données</v>
      </c>
      <c r="C40" s="15"/>
      <c r="D40" s="17" t="str">
        <f>$D$7</f>
        <v>R</v>
      </c>
      <c r="E40" s="17" t="str">
        <f>$E$7</f>
        <v>Fournisseur</v>
      </c>
      <c r="F40" s="15" t="str">
        <f>$F$7</f>
        <v>Remarques</v>
      </c>
      <c r="G40" s="15" t="str">
        <f>$G$7</f>
        <v>Référence</v>
      </c>
    </row>
    <row r="41" spans="1:7">
      <c r="A41" s="18" t="s">
        <v>35</v>
      </c>
      <c r="B41" s="19" t="str">
        <f>INDEX(Steuerung!$D$39:$J$113,MATCH(A41,Steuerung!$B$39:$B$113,0),MATCH(Steuerung!$E$1,Steuerung!$D$37:$J$37,0))</f>
        <v>Stockage des données chiffré</v>
      </c>
      <c r="C41" s="19"/>
      <c r="D41" s="20">
        <f>_xlfn.XLOOKUP(E41,Steuerung!$B$12:$B$16,Steuerung!$A$12:$A$16,2,FALSE)</f>
        <v>0</v>
      </c>
      <c r="E41" s="21" t="s">
        <v>2</v>
      </c>
      <c r="F41" s="22"/>
      <c r="G41" s="23"/>
    </row>
    <row r="42" spans="1:7">
      <c r="A42" s="18" t="s">
        <v>36</v>
      </c>
      <c r="B42" s="19" t="str">
        <f>INDEX(Steuerung!$D$39:$J$113,MATCH(A42,Steuerung!$B$39:$B$113,0),MATCH(Steuerung!$E$1,Steuerung!$D$37:$J$37,0))</f>
        <v>Procédés cryptographiques sécurisés</v>
      </c>
      <c r="C42" s="19"/>
      <c r="D42" s="20">
        <f>_xlfn.XLOOKUP(E42,Steuerung!$B$12:$B$16,Steuerung!$A$12:$A$16,2,FALSE)</f>
        <v>0</v>
      </c>
      <c r="E42" s="21" t="s">
        <v>2</v>
      </c>
      <c r="F42" s="22"/>
      <c r="G42" s="23"/>
    </row>
    <row r="43" spans="1:7">
      <c r="A43" s="18" t="s">
        <v>37</v>
      </c>
      <c r="B43" s="19" t="str">
        <f>INDEX(Steuerung!$D$39:$J$113,MATCH(A43,Steuerung!$B$39:$B$113,0),MATCH(Steuerung!$E$1,Steuerung!$D$37:$J$37,0))</f>
        <v>Transmission et stockage des données</v>
      </c>
      <c r="C43" s="19"/>
      <c r="D43" s="20">
        <f>_xlfn.XLOOKUP(E43,Steuerung!$B$12:$B$16,Steuerung!$A$12:$A$16,2,FALSE)</f>
        <v>0</v>
      </c>
      <c r="E43" s="21" t="s">
        <v>2</v>
      </c>
      <c r="F43" s="22"/>
      <c r="G43" s="23"/>
    </row>
    <row r="44" spans="1:7">
      <c r="A44" s="18" t="s">
        <v>38</v>
      </c>
      <c r="B44" s="19" t="str">
        <f>INDEX(Steuerung!$D$39:$J$113,MATCH(A44,Steuerung!$B$39:$B$113,0),MATCH(Steuerung!$E$1,Steuerung!$D$37:$J$37,0))</f>
        <v>Cycle de vie des données</v>
      </c>
      <c r="C44" s="19"/>
      <c r="D44" s="20">
        <f>_xlfn.XLOOKUP(E44,Steuerung!$B$12:$B$16,Steuerung!$A$12:$A$16,2,FALSE)</f>
        <v>0</v>
      </c>
      <c r="E44" s="21" t="s">
        <v>2</v>
      </c>
      <c r="F44" s="22"/>
      <c r="G44" s="23"/>
    </row>
    <row r="45" spans="1:7">
      <c r="A45" s="18" t="s">
        <v>39</v>
      </c>
      <c r="B45" s="19" t="str">
        <f>INDEX(Steuerung!$D$39:$J$113,MATCH(A45,Steuerung!$B$39:$B$113,0),MATCH(Steuerung!$E$1,Steuerung!$D$37:$J$37,0))</f>
        <v>Suppression sécurisée</v>
      </c>
      <c r="C45" s="19"/>
      <c r="D45" s="20">
        <f>_xlfn.XLOOKUP(E45,Steuerung!$B$12:$B$16,Steuerung!$A$12:$A$16,2,FALSE)</f>
        <v>0</v>
      </c>
      <c r="E45" s="21" t="s">
        <v>2</v>
      </c>
      <c r="F45" s="22"/>
      <c r="G45" s="23"/>
    </row>
    <row r="46" spans="1:7">
      <c r="A46" s="18" t="s">
        <v>40</v>
      </c>
      <c r="B46" s="19" t="str">
        <f>INDEX(Steuerung!$D$39:$J$113,MATCH(A46,Steuerung!$B$39:$B$113,0),MATCH(Steuerung!$E$1,Steuerung!$D$37:$J$37,0))</f>
        <v>Destruction des données</v>
      </c>
      <c r="C46" s="19"/>
      <c r="D46" s="20">
        <f>_xlfn.XLOOKUP(E46,Steuerung!$B$12:$B$16,Steuerung!$A$12:$A$16,2,FALSE)</f>
        <v>0</v>
      </c>
      <c r="E46" s="21" t="s">
        <v>2</v>
      </c>
      <c r="F46" s="22"/>
      <c r="G46" s="23"/>
    </row>
    <row r="47" spans="1:7" s="14" customFormat="1">
      <c r="A47" s="15" t="s">
        <v>41</v>
      </c>
      <c r="B47" s="16" t="str">
        <f>INDEX(Steuerung!$D$39:$J$113,MATCH(A47,Steuerung!$B$39:$B$113,0),MATCH(Steuerung!$E$1,Steuerung!$D$37:$J$37,0))</f>
        <v>Protection des données</v>
      </c>
      <c r="C47" s="15"/>
      <c r="D47" s="17" t="str">
        <f>$D$7</f>
        <v>R</v>
      </c>
      <c r="E47" s="17" t="str">
        <f>$E$7</f>
        <v>Fournisseur</v>
      </c>
      <c r="F47" s="15" t="str">
        <f>$F$7</f>
        <v>Remarques</v>
      </c>
      <c r="G47" s="15" t="str">
        <f>$G$7</f>
        <v>Référence</v>
      </c>
    </row>
    <row r="48" spans="1:7">
      <c r="A48" s="18" t="s">
        <v>42</v>
      </c>
      <c r="B48" s="19" t="str">
        <f>INDEX(Steuerung!$D$39:$J$113,MATCH(A48,Steuerung!$B$39:$B$113,0),MATCH(Steuerung!$E$1,Steuerung!$D$37:$J$37,0))</f>
        <v>Gestion centralisée</v>
      </c>
      <c r="C48" s="19"/>
      <c r="D48" s="20">
        <f>_xlfn.XLOOKUP(E48,Steuerung!$B$12:$B$16,Steuerung!$A$12:$A$16,2,FALSE)</f>
        <v>0</v>
      </c>
      <c r="E48" s="21" t="s">
        <v>2</v>
      </c>
      <c r="F48" s="22"/>
      <c r="G48" s="23"/>
    </row>
    <row r="49" spans="1:7">
      <c r="A49" s="18" t="s">
        <v>43</v>
      </c>
      <c r="B49" s="19" t="str">
        <f>INDEX(Steuerung!$D$39:$J$113,MATCH(A49,Steuerung!$B$39:$B$113,0),MATCH(Steuerung!$E$1,Steuerung!$D$37:$J$37,0))</f>
        <v>Traitement des données</v>
      </c>
      <c r="C49" s="19"/>
      <c r="D49" s="20">
        <f>_xlfn.XLOOKUP(E49,Steuerung!$B$12:$B$16,Steuerung!$A$12:$A$16,2,FALSE)</f>
        <v>0</v>
      </c>
      <c r="E49" s="21" t="s">
        <v>2</v>
      </c>
      <c r="F49" s="22"/>
      <c r="G49" s="23"/>
    </row>
    <row r="50" spans="1:7">
      <c r="A50" s="18" t="s">
        <v>44</v>
      </c>
      <c r="B50" s="19" t="str">
        <f>INDEX(Steuerung!$D$39:$J$113,MATCH(A50,Steuerung!$B$39:$B$113,0),MATCH(Steuerung!$E$1,Steuerung!$D$37:$J$37,0))</f>
        <v>Liste des données personnelles</v>
      </c>
      <c r="C50" s="19"/>
      <c r="D50" s="20">
        <f>_xlfn.XLOOKUP(E50,Steuerung!$B$12:$B$16,Steuerung!$A$12:$A$16,2,FALSE)</f>
        <v>0</v>
      </c>
      <c r="E50" s="21" t="s">
        <v>2</v>
      </c>
      <c r="F50" s="22"/>
      <c r="G50" s="23"/>
    </row>
    <row r="51" spans="1:7" s="14" customFormat="1">
      <c r="A51" s="15" t="s">
        <v>45</v>
      </c>
      <c r="B51" s="16" t="str">
        <f>INDEX(Steuerung!$D$39:$J$113,MATCH(A51,Steuerung!$B$39:$B$113,0),MATCH(Steuerung!$E$1,Steuerung!$D$37:$J$37,0))</f>
        <v>Journalisation et traçabilité</v>
      </c>
      <c r="C51" s="15"/>
      <c r="D51" s="17" t="str">
        <f>$D$7</f>
        <v>R</v>
      </c>
      <c r="E51" s="17" t="str">
        <f>$E$7</f>
        <v>Fournisseur</v>
      </c>
      <c r="F51" s="15" t="str">
        <f>$F$7</f>
        <v>Remarques</v>
      </c>
      <c r="G51" s="15" t="str">
        <f>$G$7</f>
        <v>Référence</v>
      </c>
    </row>
    <row r="52" spans="1:7">
      <c r="A52" s="18" t="s">
        <v>46</v>
      </c>
      <c r="B52" s="19" t="str">
        <f>INDEX(Steuerung!$D$39:$J$113,MATCH(A52,Steuerung!$B$39:$B$113,0),MATCH(Steuerung!$E$1,Steuerung!$D$37:$J$37,0))</f>
        <v>Enregistrement</v>
      </c>
      <c r="C52" s="19"/>
      <c r="D52" s="20">
        <f>_xlfn.XLOOKUP(E52,Steuerung!$B$12:$B$16,Steuerung!$A$12:$A$16,2,FALSE)</f>
        <v>0</v>
      </c>
      <c r="E52" s="21" t="s">
        <v>2</v>
      </c>
      <c r="F52" s="22"/>
      <c r="G52" s="23"/>
    </row>
    <row r="53" spans="1:7">
      <c r="A53" s="18" t="s">
        <v>47</v>
      </c>
      <c r="B53" s="19" t="str">
        <f>INDEX(Steuerung!$D$39:$J$113,MATCH(A53,Steuerung!$B$39:$B$113,0),MATCH(Steuerung!$E$1,Steuerung!$D$37:$J$37,0))</f>
        <v>Audit-trail</v>
      </c>
      <c r="C53" s="19"/>
      <c r="D53" s="20">
        <f>_xlfn.XLOOKUP(E53,Steuerung!$B$12:$B$16,Steuerung!$A$12:$A$16,2,FALSE)</f>
        <v>0</v>
      </c>
      <c r="E53" s="21" t="s">
        <v>2</v>
      </c>
      <c r="F53" s="22"/>
      <c r="G53" s="23"/>
    </row>
    <row r="54" spans="1:7">
      <c r="A54" s="18" t="s">
        <v>48</v>
      </c>
      <c r="B54" s="19" t="str">
        <f>INDEX(Steuerung!$D$39:$J$113,MATCH(A54,Steuerung!$B$39:$B$113,0),MATCH(Steuerung!$E$1,Steuerung!$D$37:$J$37,0))</f>
        <v>Protection contre la manipulation des données du journal</v>
      </c>
      <c r="C54" s="19"/>
      <c r="D54" s="20">
        <f>_xlfn.XLOOKUP(E54,Steuerung!$B$12:$B$16,Steuerung!$A$12:$A$16,2,FALSE)</f>
        <v>0</v>
      </c>
      <c r="E54" s="21" t="s">
        <v>2</v>
      </c>
      <c r="F54" s="22"/>
      <c r="G54" s="23"/>
    </row>
    <row r="55" spans="1:7">
      <c r="A55" s="18" t="s">
        <v>49</v>
      </c>
      <c r="B55" s="19" t="str">
        <f>INDEX(Steuerung!$D$39:$J$113,MATCH(A55,Steuerung!$B$39:$B$113,0),MATCH(Steuerung!$E$1,Steuerung!$D$37:$J$37,0))</f>
        <v>Transmission des données du journal</v>
      </c>
      <c r="C55" s="19"/>
      <c r="D55" s="20">
        <f>_xlfn.XLOOKUP(E55,Steuerung!$B$12:$B$16,Steuerung!$A$12:$A$16,2,FALSE)</f>
        <v>0</v>
      </c>
      <c r="E55" s="21" t="s">
        <v>2</v>
      </c>
      <c r="F55" s="22"/>
      <c r="G55" s="23"/>
    </row>
    <row r="56" spans="1:7" s="14" customFormat="1">
      <c r="A56" s="15" t="s">
        <v>50</v>
      </c>
      <c r="B56" s="16" t="str">
        <f>INDEX(Steuerung!$D$39:$J$113,MATCH(A56,Steuerung!$B$39:$B$113,0),MATCH(Steuerung!$E$1,Steuerung!$D$37:$J$37,0))</f>
        <v>Communication et accès réseau</v>
      </c>
      <c r="C56" s="15"/>
      <c r="D56" s="17" t="str">
        <f>$D$7</f>
        <v>R</v>
      </c>
      <c r="E56" s="17" t="str">
        <f>$E$7</f>
        <v>Fournisseur</v>
      </c>
      <c r="F56" s="15" t="str">
        <f>$F$7</f>
        <v>Remarques</v>
      </c>
      <c r="G56" s="15" t="str">
        <f>$G$7</f>
        <v>Référence</v>
      </c>
    </row>
    <row r="57" spans="1:7">
      <c r="A57" s="18" t="s">
        <v>51</v>
      </c>
      <c r="B57" s="19" t="str">
        <f>INDEX(Steuerung!$D$39:$J$113,MATCH(A57,Steuerung!$B$39:$B$113,0),MATCH(Steuerung!$E$1,Steuerung!$D$37:$J$37,0))</f>
        <v>Protocoles de communication sécurisés</v>
      </c>
      <c r="C57" s="19"/>
      <c r="D57" s="20">
        <f>_xlfn.XLOOKUP(E57,Steuerung!$B$12:$B$16,Steuerung!$A$12:$A$16,2,FALSE)</f>
        <v>0</v>
      </c>
      <c r="E57" s="21" t="s">
        <v>2</v>
      </c>
      <c r="F57" s="22"/>
      <c r="G57" s="23"/>
    </row>
    <row r="58" spans="1:7">
      <c r="A58" s="18" t="s">
        <v>52</v>
      </c>
      <c r="B58" s="19" t="str">
        <f>INDEX(Steuerung!$D$39:$J$113,MATCH(A58,Steuerung!$B$39:$B$113,0),MATCH(Steuerung!$E$1,Steuerung!$D$37:$J$37,0))</f>
        <v>Surveillance des erreurs de transmission</v>
      </c>
      <c r="C58" s="19"/>
      <c r="D58" s="20">
        <f>_xlfn.XLOOKUP(E58,Steuerung!$B$12:$B$16,Steuerung!$A$12:$A$16,2,FALSE)</f>
        <v>0</v>
      </c>
      <c r="E58" s="21" t="s">
        <v>2</v>
      </c>
      <c r="F58" s="22"/>
      <c r="G58" s="23"/>
    </row>
    <row r="59" spans="1:7">
      <c r="A59" s="18" t="s">
        <v>53</v>
      </c>
      <c r="B59" s="19" t="str">
        <f>INDEX(Steuerung!$D$39:$J$113,MATCH(A59,Steuerung!$B$39:$B$113,0),MATCH(Steuerung!$E$1,Steuerung!$D$37:$J$37,0))</f>
        <v>Chiffrement</v>
      </c>
      <c r="C59" s="19"/>
      <c r="D59" s="20">
        <f>_xlfn.XLOOKUP(E59,Steuerung!$B$12:$B$16,Steuerung!$A$12:$A$16,2,FALSE)</f>
        <v>0</v>
      </c>
      <c r="E59" s="21" t="s">
        <v>2</v>
      </c>
      <c r="F59" s="22"/>
      <c r="G59" s="23"/>
    </row>
    <row r="60" spans="1:7">
      <c r="A60" s="18" t="s">
        <v>54</v>
      </c>
      <c r="B60" s="19" t="str">
        <f>INDEX(Steuerung!$D$39:$J$113,MATCH(A60,Steuerung!$B$39:$B$113,0),MATCH(Steuerung!$E$1,Steuerung!$D$37:$J$37,0))</f>
        <v>Fonctions de routage</v>
      </c>
      <c r="C60" s="19"/>
      <c r="D60" s="20">
        <f>_xlfn.XLOOKUP(E60,Steuerung!$B$12:$B$16,Steuerung!$A$12:$A$16,2,FALSE)</f>
        <v>0</v>
      </c>
      <c r="E60" s="21" t="s">
        <v>2</v>
      </c>
      <c r="F60" s="22"/>
      <c r="G60" s="23"/>
    </row>
    <row r="61" spans="1:7">
      <c r="A61" s="18" t="s">
        <v>55</v>
      </c>
      <c r="B61" s="19" t="str">
        <f>INDEX(Steuerung!$D$39:$J$113,MATCH(A61,Steuerung!$B$39:$B$113,0),MATCH(Steuerung!$E$1,Steuerung!$D$37:$J$37,0))</f>
        <v>Adressage réseau</v>
      </c>
      <c r="C61" s="19"/>
      <c r="D61" s="20">
        <f>_xlfn.XLOOKUP(E61,Steuerung!$B$12:$B$16,Steuerung!$A$12:$A$16,2,FALSE)</f>
        <v>0</v>
      </c>
      <c r="E61" s="21" t="s">
        <v>2</v>
      </c>
      <c r="F61" s="22"/>
      <c r="G61" s="23"/>
    </row>
    <row r="62" spans="1:7">
      <c r="A62" s="18" t="s">
        <v>56</v>
      </c>
      <c r="B62" s="19" t="str">
        <f>INDEX(Steuerung!$D$39:$J$113,MATCH(A62,Steuerung!$B$39:$B$113,0),MATCH(Steuerung!$E$1,Steuerung!$D$37:$J$37,0))</f>
        <v>Liaisons de communication par câble</v>
      </c>
      <c r="C62" s="19"/>
      <c r="D62" s="20">
        <f>_xlfn.XLOOKUP(E62,Steuerung!$B$12:$B$16,Steuerung!$A$12:$A$16,2,FALSE)</f>
        <v>0</v>
      </c>
      <c r="E62" s="21" t="s">
        <v>2</v>
      </c>
      <c r="F62" s="22"/>
      <c r="G62" s="23"/>
    </row>
    <row r="63" spans="1:7">
      <c r="A63" s="18" t="s">
        <v>57</v>
      </c>
      <c r="B63" s="19" t="str">
        <f>INDEX(Steuerung!$D$39:$J$113,MATCH(A63,Steuerung!$B$39:$B$113,0),MATCH(Steuerung!$E$1,Steuerung!$D$37:$J$37,0))</f>
        <v>Liaisons de communication sans fil (WLAN)</v>
      </c>
      <c r="C63" s="19"/>
      <c r="D63" s="20">
        <f>_xlfn.XLOOKUP(E63,Steuerung!$B$12:$B$16,Steuerung!$A$12:$A$16,2,FALSE)</f>
        <v>0</v>
      </c>
      <c r="E63" s="21" t="s">
        <v>2</v>
      </c>
      <c r="F63" s="22"/>
      <c r="G63" s="23"/>
    </row>
    <row r="64" spans="1:7">
      <c r="A64" s="18" t="s">
        <v>58</v>
      </c>
      <c r="B64" s="19" t="str">
        <f>INDEX(Steuerung!$D$39:$J$113,MATCH(A64,Steuerung!$B$39:$B$113,0),MATCH(Steuerung!$E$1,Steuerung!$D$37:$J$37,0))</f>
        <v>Connexions par bluetooth</v>
      </c>
      <c r="C64" s="19"/>
      <c r="D64" s="20">
        <f>_xlfn.XLOOKUP(E64,Steuerung!$B$12:$B$16,Steuerung!$A$12:$A$16,2,FALSE)</f>
        <v>0</v>
      </c>
      <c r="E64" s="21" t="s">
        <v>2</v>
      </c>
      <c r="F64" s="22"/>
      <c r="G64" s="23"/>
    </row>
    <row r="65" spans="1:7">
      <c r="A65" s="18" t="s">
        <v>59</v>
      </c>
      <c r="B65" s="19" t="str">
        <f>INDEX(Steuerung!$D$39:$J$113,MATCH(A65,Steuerung!$B$39:$B$113,0),MATCH(Steuerung!$E$1,Steuerung!$D$37:$J$37,0))</f>
        <v>Connexions internet sortantes</v>
      </c>
      <c r="C65" s="19"/>
      <c r="D65" s="20">
        <f>_xlfn.XLOOKUP(E65,Steuerung!$B$12:$B$16,Steuerung!$A$12:$A$16,2,FALSE)</f>
        <v>0</v>
      </c>
      <c r="E65" s="21" t="s">
        <v>2</v>
      </c>
      <c r="F65" s="22"/>
      <c r="G65" s="23"/>
    </row>
    <row r="66" spans="1:7">
      <c r="A66" s="18" t="s">
        <v>60</v>
      </c>
      <c r="B66" s="19" t="str">
        <f>INDEX(Steuerung!$D$39:$J$113,MATCH(A66,Steuerung!$B$39:$B$113,0),MATCH(Steuerung!$E$1,Steuerung!$D$37:$J$37,0))</f>
        <v>Synchronisation des heures système</v>
      </c>
      <c r="C66" s="19"/>
      <c r="D66" s="20">
        <f>_xlfn.XLOOKUP(E66,Steuerung!$B$12:$B$16,Steuerung!$A$12:$A$16,2,FALSE)</f>
        <v>0</v>
      </c>
      <c r="E66" s="21" t="s">
        <v>2</v>
      </c>
      <c r="F66" s="22"/>
      <c r="G66" s="23"/>
    </row>
    <row r="67" spans="1:7" s="14" customFormat="1">
      <c r="A67" s="15" t="s">
        <v>61</v>
      </c>
      <c r="B67" s="16" t="str">
        <f>INDEX(Steuerung!$D$39:$J$113,MATCH(A67,Steuerung!$B$39:$B$113,0),MATCH(Steuerung!$E$1,Steuerung!$D$37:$J$37,0))</f>
        <v>Gestion des accès</v>
      </c>
      <c r="C67" s="15"/>
      <c r="D67" s="17" t="str">
        <f>$D$7</f>
        <v>R</v>
      </c>
      <c r="E67" s="17" t="str">
        <f>$E$7</f>
        <v>Fournisseur</v>
      </c>
      <c r="F67" s="15" t="str">
        <f>$F$7</f>
        <v>Remarques</v>
      </c>
      <c r="G67" s="15" t="str">
        <f>$G$7</f>
        <v>Référence</v>
      </c>
    </row>
    <row r="68" spans="1:7">
      <c r="A68" s="18" t="s">
        <v>62</v>
      </c>
      <c r="B68" s="19" t="str">
        <f>INDEX(Steuerung!$D$39:$J$113,MATCH(A68,Steuerung!$B$39:$B$113,0),MATCH(Steuerung!$E$1,Steuerung!$D$37:$J$37,0))</f>
        <v>Séparation des comptes pour les services système</v>
      </c>
      <c r="C68" s="19"/>
      <c r="D68" s="20">
        <f>_xlfn.XLOOKUP(E68,Steuerung!$B$12:$B$16,Steuerung!$A$12:$A$16,2,FALSE)</f>
        <v>0</v>
      </c>
      <c r="E68" s="21" t="s">
        <v>2</v>
      </c>
      <c r="F68" s="22"/>
      <c r="G68" s="23"/>
    </row>
    <row r="69" spans="1:7">
      <c r="A69" s="18" t="s">
        <v>63</v>
      </c>
      <c r="B69" s="19" t="str">
        <f>INDEX(Steuerung!$D$39:$J$113,MATCH(A69,Steuerung!$B$39:$B$113,0),MATCH(Steuerung!$E$1,Steuerung!$D$37:$J$37,0))</f>
        <v>Utilisation de comptes administrateurs locaux</v>
      </c>
      <c r="C69" s="19"/>
      <c r="D69" s="20">
        <f>_xlfn.XLOOKUP(E69,Steuerung!$B$12:$B$16,Steuerung!$A$12:$A$16,2,FALSE)</f>
        <v>0</v>
      </c>
      <c r="E69" s="21" t="s">
        <v>2</v>
      </c>
      <c r="F69" s="22"/>
      <c r="G69" s="23"/>
    </row>
    <row r="70" spans="1:7">
      <c r="A70" s="18" t="s">
        <v>64</v>
      </c>
      <c r="B70" s="19" t="str">
        <f>INDEX(Steuerung!$D$39:$J$113,MATCH(A70,Steuerung!$B$39:$B$113,0),MATCH(Steuerung!$E$1,Steuerung!$D$37:$J$37,0))</f>
        <v>Authentification des accès</v>
      </c>
      <c r="C70" s="19"/>
      <c r="D70" s="20">
        <f>_xlfn.XLOOKUP(E70,Steuerung!$B$12:$B$16,Steuerung!$A$12:$A$16,2,FALSE)</f>
        <v>0</v>
      </c>
      <c r="E70" s="21" t="s">
        <v>2</v>
      </c>
      <c r="F70" s="22"/>
      <c r="G70" s="23"/>
    </row>
    <row r="71" spans="1:7">
      <c r="A71" s="18" t="s">
        <v>65</v>
      </c>
      <c r="B71" s="19" t="str">
        <f>INDEX(Steuerung!$D$39:$J$113,MATCH(A71,Steuerung!$B$39:$B$113,0),MATCH(Steuerung!$E$1,Steuerung!$D$37:$J$37,0))</f>
        <v>Authentification au niveau des interfaces</v>
      </c>
      <c r="C71" s="19"/>
      <c r="D71" s="20">
        <f>_xlfn.XLOOKUP(E71,Steuerung!$B$12:$B$16,Steuerung!$A$12:$A$16,2,FALSE)</f>
        <v>0</v>
      </c>
      <c r="E71" s="21" t="s">
        <v>2</v>
      </c>
      <c r="F71" s="22"/>
      <c r="G71" s="23"/>
    </row>
    <row r="72" spans="1:7">
      <c r="A72" s="18" t="s">
        <v>66</v>
      </c>
      <c r="B72" s="19" t="str">
        <f>INDEX(Steuerung!$D$39:$J$113,MATCH(A72,Steuerung!$B$39:$B$113,0),MATCH(Steuerung!$E$1,Steuerung!$D$37:$J$37,0))</f>
        <v>Règles concernant les mots de passe</v>
      </c>
      <c r="C72" s="19"/>
      <c r="D72" s="20">
        <f>_xlfn.XLOOKUP(E72,Steuerung!$B$12:$B$16,Steuerung!$A$12:$A$16,2,FALSE)</f>
        <v>0</v>
      </c>
      <c r="E72" s="21" t="s">
        <v>2</v>
      </c>
      <c r="F72" s="22"/>
      <c r="G72" s="23"/>
    </row>
    <row r="73" spans="1:7">
      <c r="A73" s="18" t="s">
        <v>67</v>
      </c>
      <c r="B73" s="19" t="str">
        <f>INDEX(Steuerung!$D$39:$J$113,MATCH(A73,Steuerung!$B$39:$B$113,0),MATCH(Steuerung!$E$1,Steuerung!$D$37:$J$37,0))</f>
        <v>Gestion des informations d’accès</v>
      </c>
      <c r="C73" s="19"/>
      <c r="D73" s="20">
        <f>_xlfn.XLOOKUP(E73,Steuerung!$B$12:$B$16,Steuerung!$A$12:$A$16,2,FALSE)</f>
        <v>0</v>
      </c>
      <c r="E73" s="21" t="s">
        <v>2</v>
      </c>
      <c r="F73" s="22"/>
      <c r="G73" s="23"/>
    </row>
    <row r="74" spans="1:7">
      <c r="A74" s="18" t="s">
        <v>68</v>
      </c>
      <c r="B74" s="19" t="str">
        <f>INDEX(Steuerung!$D$39:$J$113,MATCH(A74,Steuerung!$B$39:$B$113,0),MATCH(Steuerung!$E$1,Steuerung!$D$37:$J$37,0))</f>
        <v>Autorisations</v>
      </c>
      <c r="C74" s="19"/>
      <c r="D74" s="20">
        <f>_xlfn.XLOOKUP(E74,Steuerung!$B$12:$B$16,Steuerung!$A$12:$A$16,2,FALSE)</f>
        <v>0</v>
      </c>
      <c r="E74" s="21" t="s">
        <v>2</v>
      </c>
      <c r="F74" s="22"/>
      <c r="G74" s="23"/>
    </row>
    <row r="75" spans="1:7">
      <c r="A75" s="18" t="s">
        <v>69</v>
      </c>
      <c r="B75" s="19" t="str">
        <f>INDEX(Steuerung!$D$39:$J$113,MATCH(A75,Steuerung!$B$39:$B$113,0),MATCH(Steuerung!$E$1,Steuerung!$D$37:$J$37,0))</f>
        <v>Octroi d’autorisations</v>
      </c>
      <c r="C75" s="19"/>
      <c r="D75" s="20">
        <f>_xlfn.XLOOKUP(E75,Steuerung!$B$12:$B$16,Steuerung!$A$12:$A$16,2,FALSE)</f>
        <v>0</v>
      </c>
      <c r="E75" s="21" t="s">
        <v>2</v>
      </c>
      <c r="F75" s="22"/>
      <c r="G75" s="23"/>
    </row>
    <row r="76" spans="1:7">
      <c r="A76" s="18" t="s">
        <v>70</v>
      </c>
      <c r="B76" s="19" t="str">
        <f>INDEX(Steuerung!$D$39:$J$113,MATCH(A76,Steuerung!$B$39:$B$113,0),MATCH(Steuerung!$E$1,Steuerung!$D$37:$J$37,0))</f>
        <v>Blocage de la session utilisateur en cas d’inactivité</v>
      </c>
      <c r="C76" s="19"/>
      <c r="D76" s="20">
        <f>_xlfn.XLOOKUP(E76,Steuerung!$B$12:$B$16,Steuerung!$A$12:$A$16,2,FALSE)</f>
        <v>0</v>
      </c>
      <c r="E76" s="21" t="s">
        <v>2</v>
      </c>
      <c r="F76" s="22"/>
      <c r="G76" s="23"/>
    </row>
    <row r="77" spans="1:7">
      <c r="A77" s="18" t="s">
        <v>71</v>
      </c>
      <c r="B77" s="19" t="str">
        <f>INDEX(Steuerung!$D$39:$J$113,MATCH(A77,Steuerung!$B$39:$B$113,0),MATCH(Steuerung!$E$1,Steuerung!$D$37:$J$37,0))</f>
        <v>Federated identity</v>
      </c>
      <c r="C77" s="19"/>
      <c r="D77" s="20">
        <f>_xlfn.XLOOKUP(E77,Steuerung!$B$12:$B$16,Steuerung!$A$12:$A$16,2,FALSE)</f>
        <v>0</v>
      </c>
      <c r="E77" s="21" t="s">
        <v>2</v>
      </c>
      <c r="F77" s="22"/>
      <c r="G77" s="23"/>
    </row>
    <row r="78" spans="1:7" s="14" customFormat="1">
      <c r="A78" s="15" t="s">
        <v>72</v>
      </c>
      <c r="B78" s="16" t="str">
        <f>INDEX(Steuerung!$D$39:$J$113,MATCH(A78,Steuerung!$B$39:$B$113,0),MATCH(Steuerung!$E$1,Steuerung!$D$37:$J$37,0))</f>
        <v>Maintenance et assistance</v>
      </c>
      <c r="C78" s="15"/>
      <c r="D78" s="17" t="str">
        <f>$D$7</f>
        <v>R</v>
      </c>
      <c r="E78" s="17" t="str">
        <f>$E$7</f>
        <v>Fournisseur</v>
      </c>
      <c r="F78" s="15" t="str">
        <f>$F$7</f>
        <v>Remarques</v>
      </c>
      <c r="G78" s="15" t="str">
        <f>$G$7</f>
        <v>Référence</v>
      </c>
    </row>
    <row r="79" spans="1:7">
      <c r="A79" s="18" t="s">
        <v>73</v>
      </c>
      <c r="B79" s="19" t="str">
        <f>INDEX(Steuerung!$D$39:$J$113,MATCH(A79,Steuerung!$B$39:$B$113,0),MATCH(Steuerung!$E$1,Steuerung!$D$37:$J$37,0))</f>
        <v>Accès à distance</v>
      </c>
      <c r="C79" s="19"/>
      <c r="D79" s="20">
        <f>_xlfn.XLOOKUP(E79,Steuerung!$B$12:$B$16,Steuerung!$A$12:$A$16,2,FALSE)</f>
        <v>0</v>
      </c>
      <c r="E79" s="21" t="s">
        <v>2</v>
      </c>
      <c r="F79" s="22"/>
      <c r="G79" s="23"/>
    </row>
    <row r="80" spans="1:7">
      <c r="A80" s="18" t="s">
        <v>74</v>
      </c>
      <c r="B80" s="19" t="str">
        <f>INDEX(Steuerung!$D$39:$J$113,MATCH(A80,Steuerung!$B$39:$B$113,0),MATCH(Steuerung!$E$1,Steuerung!$D$37:$J$37,0))</f>
        <v>Annonce préalable des travaux de maintenance</v>
      </c>
      <c r="C80" s="19"/>
      <c r="D80" s="20">
        <f>_xlfn.XLOOKUP(E80,Steuerung!$B$12:$B$16,Steuerung!$A$12:$A$16,2,FALSE)</f>
        <v>0</v>
      </c>
      <c r="E80" s="21" t="s">
        <v>2</v>
      </c>
      <c r="F80" s="22"/>
      <c r="G80" s="23"/>
    </row>
    <row r="81" spans="1:7">
      <c r="A81" s="18" t="s">
        <v>75</v>
      </c>
      <c r="B81" s="19" t="str">
        <f>INDEX(Steuerung!$D$39:$J$113,MATCH(A81,Steuerung!$B$39:$B$113,0),MATCH(Steuerung!$E$1,Steuerung!$D$37:$J$37,0))</f>
        <v>Travaux de maintenance à l’aide de supports amovibles</v>
      </c>
      <c r="C81" s="19"/>
      <c r="D81" s="20">
        <f>_xlfn.XLOOKUP(E81,Steuerung!$B$12:$B$16,Steuerung!$A$12:$A$16,2,FALSE)</f>
        <v>0</v>
      </c>
      <c r="E81" s="21" t="s">
        <v>2</v>
      </c>
      <c r="F81" s="22"/>
      <c r="G81" s="23"/>
    </row>
    <row r="82" spans="1:7">
      <c r="A82" s="27"/>
    </row>
  </sheetData>
  <sheetProtection algorithmName="SHA-512" hashValue="qJbrPO0SYHuvErgh9MAibkN7SQUkpakhI5YJHRmeUtOu+JdATf+OnoKhjYBPSLWChWzZDSywxUZGVBoHjahuDA==" saltValue="62etXXoS8dEwcRxJgtVrtA==" spinCount="100000" sheet="1" objects="1" scenarios="1" formatRows="0" selectLockedCells="1"/>
  <mergeCells count="2">
    <mergeCell ref="C5:E5"/>
    <mergeCell ref="C4:E4"/>
  </mergeCells>
  <dataValidations count="1">
    <dataValidation type="list" allowBlank="1" showInputMessage="1" showErrorMessage="1" sqref="E82" xr:uid="{00CC00DB-00D2-40EF-8285-00A500C5008C}">
      <formula1>$B$3:$B$5</formula1>
    </dataValidation>
  </dataValidations>
  <pageMargins left="0.51181102362204722" right="0.51181102362204722" top="1.181102362204725" bottom="0.78740157480314954" header="0.39370078740157477" footer="0.39370078740157477"/>
  <pageSetup paperSize="9" scale="56" orientation="portrait" r:id="rId1"/>
  <headerFooter>
    <oddHeader>&amp;L&amp;G</oddHeader>
    <oddFooter>&amp;LVersion 2.5, Mai 2024&amp;R&amp;P/&amp;N</oddFooter>
  </headerFooter>
  <rowBreaks count="1" manualBreakCount="1">
    <brk id="50" max="16383" man="1"/>
  </rowBreaks>
  <legacyDrawingHF r:id="rId2"/>
  <extLst>
    <ext xmlns:x14="http://schemas.microsoft.com/office/spreadsheetml/2009/9/main" uri="{78C0D931-6437-407d-A8EE-F0AAD7539E65}">
      <x14:conditionalFormattings>
        <x14:conditionalFormatting xmlns:xm="http://schemas.microsoft.com/office/excel/2006/main">
          <x14:cfRule type="cellIs" priority="1" operator="equal" id="{004D0018-007A-48D9-B4D1-00B7007E00C3}">
            <xm:f>Steuerung!$A$12</xm:f>
            <x14:dxf>
              <font>
                <color theme="0" tint="-0.14996795556505021"/>
              </font>
              <fill>
                <patternFill patternType="solid">
                  <fgColor theme="0" tint="-0.14996795556505021"/>
                  <bgColor theme="0" tint="-0.14996795556505021"/>
                </patternFill>
              </fill>
            </x14:dxf>
          </x14:cfRule>
          <x14:cfRule type="cellIs" priority="2" operator="equal" id="{0020002D-0029-4A2F-B434-004600BD0085}">
            <xm:f>Steuerung!$A$13</xm:f>
            <x14:dxf>
              <font>
                <color rgb="FF00B050"/>
              </font>
              <fill>
                <patternFill patternType="solid">
                  <fgColor rgb="FF00B050"/>
                  <bgColor rgb="FF00B050"/>
                </patternFill>
              </fill>
            </x14:dxf>
          </x14:cfRule>
          <x14:cfRule type="cellIs" priority="141" operator="equal" id="{00920042-00A4-4732-9662-004A001C00DD}">
            <xm:f>Steuerung!$A$14</xm:f>
            <x14:dxf>
              <font>
                <color rgb="FF92D050"/>
              </font>
              <fill>
                <patternFill patternType="solid">
                  <fgColor rgb="FF92D050"/>
                  <bgColor rgb="FF92D050"/>
                </patternFill>
              </fill>
            </x14:dxf>
          </x14:cfRule>
          <x14:cfRule type="cellIs" priority="142" operator="equal" id="{00AF00D0-00D9-40EB-AC5D-0034007600C9}">
            <xm:f>Steuerung!$A$15</xm:f>
            <x14:dxf>
              <font>
                <color indexed="2"/>
              </font>
              <fill>
                <patternFill patternType="solid">
                  <fgColor indexed="2"/>
                  <bgColor indexed="2"/>
                </patternFill>
              </fill>
            </x14:dxf>
          </x14:cfRule>
          <x14:cfRule type="cellIs" priority="143" operator="equal" id="{0087007F-00CE-4002-B3DB-00B600870058}">
            <xm:f>Steuerung!$A$16</xm:f>
            <x14:dxf>
              <font>
                <color theme="4"/>
              </font>
              <fill>
                <patternFill patternType="solid">
                  <fgColor theme="4"/>
                  <bgColor theme="4"/>
                </patternFill>
              </fill>
            </x14:dxf>
          </x14:cfRule>
          <xm:sqref>D8:D13 D15:D24 D26:D33 D35:D39 D41:D46 D48:D50 D52:D55 D57:D66 D68:D77 D79:D81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Steuerung!$B$12:$B$16</xm:f>
          </x14:formula1>
          <xm:sqref>E79:E81 E15:E24 E57:E66 E52:E55 E48:E50 E41:E46 E35:E39 E26:E33 E8:E13 E68:E77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4"/>
  <sheetViews>
    <sheetView workbookViewId="0">
      <selection activeCell="E1" sqref="E1"/>
    </sheetView>
  </sheetViews>
  <sheetFormatPr baseColWidth="10" defaultRowHeight="12.75"/>
  <cols>
    <col min="1" max="1" width="3.7109375" style="28" customWidth="1"/>
    <col min="2" max="2" width="25" style="28" customWidth="1"/>
    <col min="3" max="3" width="4.140625" style="28" customWidth="1"/>
    <col min="4" max="4" width="66.28515625" style="28" customWidth="1"/>
    <col min="5" max="5" width="4.140625" style="28" customWidth="1"/>
    <col min="6" max="6" width="66.5703125" style="28" customWidth="1"/>
    <col min="7" max="7" width="3.85546875" style="28" customWidth="1"/>
    <col min="8" max="8" width="69.42578125" style="28" customWidth="1"/>
    <col min="9" max="9" width="5.5703125" style="28" customWidth="1"/>
    <col min="10" max="10" width="69.42578125" style="28" customWidth="1"/>
    <col min="11" max="11" width="2" style="28" customWidth="1"/>
    <col min="12" max="12" width="11.42578125" style="29"/>
    <col min="13" max="13" width="13.85546875" style="28" customWidth="1"/>
    <col min="14" max="16384" width="11.42578125" style="28"/>
  </cols>
  <sheetData>
    <row r="1" spans="1:10" ht="18">
      <c r="A1" s="30" t="s">
        <v>76</v>
      </c>
      <c r="D1" s="31" t="s">
        <v>77</v>
      </c>
      <c r="E1" s="32" t="s">
        <v>81</v>
      </c>
    </row>
    <row r="2" spans="1:10" ht="20.25">
      <c r="A2" s="30"/>
      <c r="D2" s="33"/>
      <c r="J2" s="33"/>
    </row>
    <row r="3" spans="1:10">
      <c r="A3" s="34" t="s">
        <v>79</v>
      </c>
      <c r="B3" s="35"/>
      <c r="D3" s="74" t="s">
        <v>434</v>
      </c>
      <c r="E3" s="75"/>
      <c r="F3" s="75"/>
      <c r="G3" s="75"/>
      <c r="H3" s="75"/>
    </row>
    <row r="4" spans="1:10">
      <c r="A4" s="36" t="s">
        <v>80</v>
      </c>
      <c r="B4" s="37"/>
      <c r="D4" s="77" t="s">
        <v>435</v>
      </c>
      <c r="E4" s="77"/>
      <c r="F4" s="77"/>
      <c r="G4" s="77"/>
      <c r="H4" s="77"/>
    </row>
    <row r="5" spans="1:10">
      <c r="A5" s="36" t="s">
        <v>81</v>
      </c>
      <c r="B5" s="37"/>
      <c r="D5" s="77"/>
      <c r="E5" s="77"/>
      <c r="F5" s="77"/>
      <c r="G5" s="77"/>
      <c r="H5" s="77"/>
    </row>
    <row r="6" spans="1:10">
      <c r="A6" s="36" t="s">
        <v>82</v>
      </c>
      <c r="B6" s="37"/>
      <c r="D6" s="77"/>
      <c r="E6" s="77"/>
      <c r="F6" s="77"/>
      <c r="G6" s="77"/>
      <c r="H6" s="77"/>
    </row>
    <row r="7" spans="1:10">
      <c r="A7" s="39" t="s">
        <v>78</v>
      </c>
      <c r="B7" s="40"/>
      <c r="D7" s="77"/>
      <c r="E7" s="77"/>
      <c r="F7" s="77"/>
      <c r="G7" s="77"/>
      <c r="H7" s="77"/>
    </row>
    <row r="8" spans="1:10">
      <c r="B8" s="41"/>
      <c r="C8" s="41"/>
    </row>
    <row r="9" spans="1:10" ht="6" customHeight="1">
      <c r="A9" s="42"/>
      <c r="B9" s="43"/>
      <c r="C9" s="43"/>
      <c r="D9" s="42"/>
      <c r="E9" s="42"/>
      <c r="F9" s="42"/>
      <c r="G9" s="42"/>
      <c r="H9" s="42"/>
      <c r="I9" s="42"/>
      <c r="J9" s="42"/>
    </row>
    <row r="10" spans="1:10" ht="20.25">
      <c r="A10" s="33" t="s">
        <v>83</v>
      </c>
      <c r="B10" s="33" t="s">
        <v>84</v>
      </c>
      <c r="C10" s="33"/>
      <c r="D10" s="33" t="str">
        <f>$A$4</f>
        <v>DE</v>
      </c>
      <c r="F10" s="33" t="str">
        <f>$A$5</f>
        <v>FR</v>
      </c>
      <c r="H10" s="33" t="str">
        <f>$A$6</f>
        <v>IT</v>
      </c>
      <c r="J10" s="33" t="str">
        <f>$A$7</f>
        <v>EN</v>
      </c>
    </row>
    <row r="11" spans="1:10" ht="6" customHeight="1">
      <c r="A11" s="44"/>
      <c r="B11" s="44"/>
      <c r="C11" s="44"/>
      <c r="D11" s="42"/>
      <c r="E11" s="42"/>
      <c r="F11" s="42"/>
      <c r="G11" s="42"/>
      <c r="H11" s="42"/>
      <c r="I11" s="42"/>
      <c r="J11" s="42"/>
    </row>
    <row r="12" spans="1:10">
      <c r="A12" s="45">
        <v>0</v>
      </c>
      <c r="B12" s="46" t="str">
        <f>_xlfn.XLOOKUP(Steuerung!$E$1,Steuerung!$D$10:$J$10,Steuerung!D12:J12,"",0)</f>
        <v>-</v>
      </c>
      <c r="C12" s="47"/>
      <c r="D12" s="28" t="s">
        <v>2</v>
      </c>
      <c r="F12" s="28" t="s">
        <v>2</v>
      </c>
      <c r="H12" s="28" t="s">
        <v>2</v>
      </c>
      <c r="J12" s="28" t="s">
        <v>2</v>
      </c>
    </row>
    <row r="13" spans="1:10">
      <c r="A13" s="48">
        <v>1</v>
      </c>
      <c r="B13" s="49" t="str">
        <f>_xlfn.XLOOKUP(Steuerung!$E$1,Steuerung!$D$10:$J$10,Steuerung!D13:J13,"",0)</f>
        <v>Conforme au standard</v>
      </c>
      <c r="C13" s="47"/>
      <c r="D13" s="50" t="s">
        <v>85</v>
      </c>
      <c r="E13" s="51"/>
      <c r="F13" s="50" t="s">
        <v>86</v>
      </c>
      <c r="G13" s="51"/>
      <c r="H13" s="50" t="s">
        <v>87</v>
      </c>
      <c r="I13" s="51"/>
      <c r="J13" s="50" t="s">
        <v>88</v>
      </c>
    </row>
    <row r="14" spans="1:10">
      <c r="A14" s="52">
        <v>2</v>
      </c>
      <c r="B14" s="49" t="str">
        <f>_xlfn.XLOOKUP(Steuerung!$E$1,Steuerung!$D$10:$J$10,Steuerung!D14:J14,"",0)</f>
        <v>Conforme avec complément</v>
      </c>
      <c r="C14" s="47"/>
      <c r="D14" s="53" t="s">
        <v>89</v>
      </c>
      <c r="E14" s="51"/>
      <c r="F14" s="50" t="s">
        <v>90</v>
      </c>
      <c r="G14" s="51"/>
      <c r="H14" s="50" t="s">
        <v>91</v>
      </c>
      <c r="I14" s="51"/>
      <c r="J14" s="50" t="s">
        <v>92</v>
      </c>
    </row>
    <row r="15" spans="1:10">
      <c r="A15" s="54">
        <v>3</v>
      </c>
      <c r="B15" s="49" t="str">
        <f>_xlfn.XLOOKUP(Steuerung!$E$1,Steuerung!$D$10:$J$10,Steuerung!D15:J15,"",0)</f>
        <v>Non conforme</v>
      </c>
      <c r="C15" s="47"/>
      <c r="D15" s="53" t="s">
        <v>93</v>
      </c>
      <c r="E15" s="51"/>
      <c r="F15" s="50" t="s">
        <v>94</v>
      </c>
      <c r="G15" s="51"/>
      <c r="H15" s="50" t="s">
        <v>94</v>
      </c>
      <c r="I15" s="51"/>
      <c r="J15" s="50" t="s">
        <v>95</v>
      </c>
    </row>
    <row r="16" spans="1:10">
      <c r="A16" s="55">
        <v>4</v>
      </c>
      <c r="B16" s="49" t="str">
        <f>_xlfn.XLOOKUP(Steuerung!$E$1,Steuerung!$D$10:$J$10,Steuerung!D16:J16,"",0)</f>
        <v>Non applicable</v>
      </c>
      <c r="C16" s="47"/>
      <c r="D16" s="50" t="s">
        <v>96</v>
      </c>
      <c r="E16" s="51"/>
      <c r="F16" s="50" t="s">
        <v>97</v>
      </c>
      <c r="G16" s="51"/>
      <c r="H16" s="50" t="s">
        <v>98</v>
      </c>
      <c r="I16" s="51"/>
      <c r="J16" s="50" t="s">
        <v>99</v>
      </c>
    </row>
    <row r="17" spans="1:10" ht="6" customHeight="1">
      <c r="A17" s="42"/>
      <c r="B17" s="43"/>
      <c r="C17" s="43"/>
      <c r="D17" s="42"/>
      <c r="E17" s="42"/>
      <c r="F17" s="42"/>
      <c r="G17" s="42"/>
      <c r="H17" s="42"/>
      <c r="I17" s="42"/>
      <c r="J17" s="42"/>
    </row>
    <row r="18" spans="1:10">
      <c r="B18" s="41"/>
      <c r="C18" s="41"/>
    </row>
    <row r="19" spans="1:10">
      <c r="B19" s="41"/>
      <c r="C19" s="41"/>
    </row>
    <row r="20" spans="1:10" ht="6" customHeight="1">
      <c r="A20" s="56"/>
      <c r="B20" s="56"/>
      <c r="C20" s="56"/>
      <c r="D20" s="57"/>
      <c r="E20" s="57"/>
      <c r="F20" s="57"/>
      <c r="G20" s="57"/>
      <c r="H20" s="57"/>
      <c r="I20" s="57"/>
      <c r="J20" s="57"/>
    </row>
    <row r="21" spans="1:10" ht="20.25">
      <c r="A21" s="58" t="s">
        <v>83</v>
      </c>
      <c r="B21" s="33" t="s">
        <v>100</v>
      </c>
      <c r="C21" s="33"/>
      <c r="D21" s="33" t="str">
        <f>$A$4</f>
        <v>DE</v>
      </c>
      <c r="F21" s="33" t="str">
        <f>$A$5</f>
        <v>FR</v>
      </c>
      <c r="H21" s="33" t="str">
        <f>$A$6</f>
        <v>IT</v>
      </c>
      <c r="J21" s="33" t="str">
        <f>$A$7</f>
        <v>EN</v>
      </c>
    </row>
    <row r="22" spans="1:10" ht="6" customHeight="1">
      <c r="A22" s="56"/>
      <c r="B22" s="56"/>
      <c r="C22" s="56"/>
      <c r="D22" s="57"/>
      <c r="E22" s="57"/>
      <c r="F22" s="57"/>
      <c r="G22" s="57"/>
      <c r="H22" s="57"/>
      <c r="I22" s="57"/>
      <c r="J22" s="57"/>
    </row>
    <row r="23" spans="1:10" ht="25.5">
      <c r="A23" s="59"/>
      <c r="B23" s="38" t="s">
        <v>101</v>
      </c>
      <c r="C23" s="38"/>
      <c r="D23" s="60" t="s">
        <v>102</v>
      </c>
      <c r="E23" s="51"/>
      <c r="F23" s="60" t="s">
        <v>103</v>
      </c>
      <c r="G23" s="51"/>
      <c r="H23" s="61" t="s">
        <v>104</v>
      </c>
      <c r="I23" s="51"/>
      <c r="J23" s="61" t="s">
        <v>105</v>
      </c>
    </row>
    <row r="24" spans="1:10" ht="25.5">
      <c r="A24" s="59"/>
      <c r="B24" s="38" t="s">
        <v>106</v>
      </c>
      <c r="C24" s="38"/>
      <c r="D24" s="60" t="s">
        <v>107</v>
      </c>
      <c r="E24" s="51"/>
      <c r="F24" s="60" t="s">
        <v>108</v>
      </c>
      <c r="G24" s="51"/>
      <c r="H24" s="61" t="s">
        <v>109</v>
      </c>
      <c r="I24" s="51"/>
      <c r="J24" s="62" t="s">
        <v>110</v>
      </c>
    </row>
    <row r="25" spans="1:10">
      <c r="A25" s="59"/>
      <c r="B25" s="11" t="s">
        <v>111</v>
      </c>
      <c r="C25" s="11"/>
      <c r="D25" s="63" t="s">
        <v>111</v>
      </c>
      <c r="E25" s="51"/>
      <c r="F25" s="63" t="s">
        <v>112</v>
      </c>
      <c r="G25" s="51"/>
      <c r="H25" s="50" t="s">
        <v>113</v>
      </c>
      <c r="I25" s="51"/>
      <c r="J25" s="50" t="s">
        <v>114</v>
      </c>
    </row>
    <row r="26" spans="1:10">
      <c r="A26" s="59"/>
      <c r="B26" s="11" t="s">
        <v>115</v>
      </c>
      <c r="C26" s="11"/>
      <c r="D26" s="63" t="s">
        <v>115</v>
      </c>
      <c r="E26" s="64"/>
      <c r="F26" s="63" t="s">
        <v>116</v>
      </c>
      <c r="G26" s="51"/>
      <c r="H26" s="50" t="s">
        <v>117</v>
      </c>
      <c r="I26" s="51"/>
      <c r="J26" s="50" t="s">
        <v>118</v>
      </c>
    </row>
    <row r="27" spans="1:10">
      <c r="A27" s="59"/>
      <c r="B27" s="38" t="s">
        <v>119</v>
      </c>
      <c r="C27" s="38"/>
      <c r="D27" s="65" t="s">
        <v>119</v>
      </c>
      <c r="E27" s="64"/>
      <c r="F27" s="65" t="s">
        <v>120</v>
      </c>
      <c r="G27" s="51"/>
      <c r="H27" s="50" t="s">
        <v>121</v>
      </c>
      <c r="I27" s="51"/>
      <c r="J27" s="50" t="s">
        <v>122</v>
      </c>
    </row>
    <row r="28" spans="1:10">
      <c r="A28" s="59"/>
      <c r="B28" s="38" t="s">
        <v>123</v>
      </c>
      <c r="C28" s="38"/>
      <c r="D28" s="65" t="s">
        <v>123</v>
      </c>
      <c r="E28" s="51"/>
      <c r="F28" s="65" t="s">
        <v>124</v>
      </c>
      <c r="G28" s="51"/>
      <c r="H28" s="50" t="s">
        <v>125</v>
      </c>
      <c r="I28" s="51"/>
      <c r="J28" s="50" t="s">
        <v>124</v>
      </c>
    </row>
    <row r="29" spans="1:10">
      <c r="A29" s="59"/>
      <c r="B29" s="38" t="s">
        <v>126</v>
      </c>
      <c r="C29" s="38"/>
      <c r="D29" s="50" t="s">
        <v>127</v>
      </c>
      <c r="E29" s="51"/>
      <c r="F29" s="50" t="s">
        <v>128</v>
      </c>
      <c r="G29" s="51"/>
      <c r="H29" s="50" t="s">
        <v>128</v>
      </c>
      <c r="I29" s="51"/>
      <c r="J29" s="50" t="s">
        <v>128</v>
      </c>
    </row>
    <row r="30" spans="1:10">
      <c r="A30" s="59"/>
      <c r="B30" s="38" t="s">
        <v>129</v>
      </c>
      <c r="C30" s="38"/>
      <c r="D30" s="50" t="s">
        <v>129</v>
      </c>
      <c r="E30" s="51"/>
      <c r="F30" s="50" t="s">
        <v>130</v>
      </c>
      <c r="G30" s="51"/>
      <c r="H30" s="50" t="s">
        <v>131</v>
      </c>
      <c r="I30" s="51"/>
      <c r="J30" s="50" t="s">
        <v>132</v>
      </c>
    </row>
    <row r="31" spans="1:10">
      <c r="A31" s="59"/>
      <c r="B31" s="38" t="s">
        <v>133</v>
      </c>
      <c r="C31" s="38"/>
      <c r="D31" s="65" t="s">
        <v>133</v>
      </c>
      <c r="E31" s="51"/>
      <c r="F31" s="50" t="s">
        <v>134</v>
      </c>
      <c r="G31" s="51"/>
      <c r="H31" s="50" t="s">
        <v>135</v>
      </c>
      <c r="I31" s="51"/>
      <c r="J31" s="50" t="s">
        <v>136</v>
      </c>
    </row>
    <row r="32" spans="1:10">
      <c r="A32" s="59"/>
      <c r="B32" s="38" t="s">
        <v>137</v>
      </c>
      <c r="C32" s="38"/>
      <c r="D32" s="65" t="s">
        <v>137</v>
      </c>
      <c r="E32" s="51"/>
      <c r="F32" s="50" t="s">
        <v>138</v>
      </c>
      <c r="G32" s="51"/>
      <c r="H32" s="50" t="s">
        <v>139</v>
      </c>
      <c r="I32" s="51"/>
      <c r="J32" s="50" t="s">
        <v>140</v>
      </c>
    </row>
    <row r="33" spans="1:10">
      <c r="A33" s="59"/>
      <c r="B33" s="38"/>
      <c r="C33" s="38"/>
    </row>
    <row r="34" spans="1:10" ht="6" customHeight="1">
      <c r="A34" s="56"/>
      <c r="B34" s="56"/>
      <c r="C34" s="56"/>
      <c r="D34" s="57"/>
      <c r="E34" s="57"/>
      <c r="F34" s="57"/>
      <c r="G34" s="57"/>
      <c r="H34" s="57"/>
      <c r="I34" s="57"/>
      <c r="J34" s="57"/>
    </row>
    <row r="35" spans="1:10">
      <c r="D35" s="66"/>
    </row>
    <row r="36" spans="1:10" ht="6" customHeight="1">
      <c r="A36" s="57"/>
      <c r="B36" s="57"/>
      <c r="C36" s="57"/>
      <c r="D36" s="57"/>
      <c r="E36" s="57"/>
      <c r="F36" s="57"/>
      <c r="G36" s="57"/>
      <c r="H36" s="57"/>
      <c r="I36" s="57"/>
      <c r="J36" s="57"/>
    </row>
    <row r="37" spans="1:10" ht="20.25">
      <c r="A37" s="58" t="s">
        <v>83</v>
      </c>
      <c r="B37" s="33" t="s">
        <v>141</v>
      </c>
      <c r="D37" s="33" t="s">
        <v>80</v>
      </c>
      <c r="F37" s="33" t="s">
        <v>81</v>
      </c>
      <c r="H37" s="33" t="s">
        <v>82</v>
      </c>
      <c r="J37" s="33" t="s">
        <v>78</v>
      </c>
    </row>
    <row r="38" spans="1:10" ht="6" customHeight="1">
      <c r="A38" s="57"/>
      <c r="B38" s="57"/>
      <c r="C38" s="57"/>
      <c r="D38" s="57"/>
      <c r="E38" s="57"/>
      <c r="F38" s="57"/>
      <c r="G38" s="57"/>
      <c r="H38" s="57"/>
      <c r="I38" s="57"/>
      <c r="J38" s="57"/>
    </row>
    <row r="39" spans="1:10">
      <c r="A39" s="59"/>
      <c r="B39" s="67" t="s">
        <v>0</v>
      </c>
      <c r="C39" s="68"/>
      <c r="D39" s="69" t="s">
        <v>142</v>
      </c>
      <c r="E39" s="51"/>
      <c r="F39" s="69" t="s">
        <v>143</v>
      </c>
      <c r="G39" s="51"/>
      <c r="H39" s="69" t="s">
        <v>144</v>
      </c>
      <c r="I39" s="51"/>
      <c r="J39" s="69" t="s">
        <v>145</v>
      </c>
    </row>
    <row r="40" spans="1:10">
      <c r="A40" s="59"/>
      <c r="B40" s="70" t="s">
        <v>1</v>
      </c>
      <c r="C40" s="71"/>
      <c r="D40" s="72" t="s">
        <v>146</v>
      </c>
      <c r="E40" s="51"/>
      <c r="F40" s="72" t="s">
        <v>147</v>
      </c>
      <c r="G40" s="51"/>
      <c r="H40" s="50" t="s">
        <v>148</v>
      </c>
      <c r="I40" s="51"/>
      <c r="J40" s="50" t="s">
        <v>149</v>
      </c>
    </row>
    <row r="41" spans="1:10">
      <c r="A41" s="59"/>
      <c r="B41" s="70" t="s">
        <v>3</v>
      </c>
      <c r="C41" s="71"/>
      <c r="D41" s="72" t="s">
        <v>150</v>
      </c>
      <c r="E41" s="51"/>
      <c r="F41" s="72" t="s">
        <v>151</v>
      </c>
      <c r="G41" s="51"/>
      <c r="H41" s="50" t="s">
        <v>152</v>
      </c>
      <c r="I41" s="51"/>
      <c r="J41" s="50" t="s">
        <v>153</v>
      </c>
    </row>
    <row r="42" spans="1:10">
      <c r="A42" s="59"/>
      <c r="B42" s="70" t="s">
        <v>4</v>
      </c>
      <c r="C42" s="71"/>
      <c r="D42" s="72" t="s">
        <v>154</v>
      </c>
      <c r="E42" s="51"/>
      <c r="F42" s="73" t="s">
        <v>155</v>
      </c>
      <c r="G42" s="51"/>
      <c r="H42" s="50" t="s">
        <v>155</v>
      </c>
      <c r="I42" s="51"/>
      <c r="J42" s="50" t="s">
        <v>156</v>
      </c>
    </row>
    <row r="43" spans="1:10">
      <c r="A43" s="59"/>
      <c r="B43" s="70" t="s">
        <v>5</v>
      </c>
      <c r="C43" s="71"/>
      <c r="D43" s="72" t="s">
        <v>157</v>
      </c>
      <c r="E43" s="51"/>
      <c r="F43" s="73" t="s">
        <v>158</v>
      </c>
      <c r="G43" s="51"/>
      <c r="H43" s="50" t="s">
        <v>159</v>
      </c>
      <c r="I43" s="51"/>
      <c r="J43" s="50" t="s">
        <v>160</v>
      </c>
    </row>
    <row r="44" spans="1:10">
      <c r="A44" s="59"/>
      <c r="B44" s="70" t="s">
        <v>6</v>
      </c>
      <c r="C44" s="71"/>
      <c r="D44" s="72" t="s">
        <v>161</v>
      </c>
      <c r="E44" s="51"/>
      <c r="F44" s="73" t="s">
        <v>162</v>
      </c>
      <c r="G44" s="51"/>
      <c r="H44" s="50" t="s">
        <v>162</v>
      </c>
      <c r="I44" s="51"/>
      <c r="J44" s="50" t="s">
        <v>162</v>
      </c>
    </row>
    <row r="45" spans="1:10">
      <c r="A45" s="59"/>
      <c r="B45" s="70" t="s">
        <v>7</v>
      </c>
      <c r="C45" s="71"/>
      <c r="D45" s="72" t="s">
        <v>163</v>
      </c>
      <c r="E45" s="51"/>
      <c r="F45" s="73" t="s">
        <v>164</v>
      </c>
      <c r="G45" s="51"/>
      <c r="H45" s="50" t="s">
        <v>165</v>
      </c>
      <c r="I45" s="51"/>
      <c r="J45" s="50" t="s">
        <v>166</v>
      </c>
    </row>
    <row r="46" spans="1:10">
      <c r="A46" s="59"/>
      <c r="B46" s="67" t="s">
        <v>8</v>
      </c>
      <c r="C46" s="68"/>
      <c r="D46" s="69" t="s">
        <v>167</v>
      </c>
      <c r="E46" s="51"/>
      <c r="F46" s="69" t="s">
        <v>167</v>
      </c>
      <c r="G46" s="51"/>
      <c r="H46" s="69" t="s">
        <v>168</v>
      </c>
      <c r="I46" s="51"/>
      <c r="J46" s="69" t="s">
        <v>167</v>
      </c>
    </row>
    <row r="47" spans="1:10">
      <c r="A47" s="59"/>
      <c r="B47" s="70" t="s">
        <v>9</v>
      </c>
      <c r="C47" s="71"/>
      <c r="D47" s="72" t="s">
        <v>169</v>
      </c>
      <c r="E47" s="51"/>
      <c r="F47" s="72" t="s">
        <v>170</v>
      </c>
      <c r="G47" s="51"/>
      <c r="H47" s="50" t="s">
        <v>171</v>
      </c>
      <c r="I47" s="51"/>
      <c r="J47" s="50" t="s">
        <v>172</v>
      </c>
    </row>
    <row r="48" spans="1:10">
      <c r="A48" s="59"/>
      <c r="B48" s="70" t="s">
        <v>10</v>
      </c>
      <c r="C48" s="71"/>
      <c r="D48" s="72" t="s">
        <v>173</v>
      </c>
      <c r="E48" s="51"/>
      <c r="F48" s="72" t="s">
        <v>174</v>
      </c>
      <c r="G48" s="51"/>
      <c r="H48" s="50" t="s">
        <v>175</v>
      </c>
      <c r="I48" s="51"/>
      <c r="J48" s="50" t="s">
        <v>176</v>
      </c>
    </row>
    <row r="49" spans="1:10">
      <c r="A49" s="59"/>
      <c r="B49" s="70" t="s">
        <v>11</v>
      </c>
      <c r="C49" s="71"/>
      <c r="D49" s="72" t="s">
        <v>177</v>
      </c>
      <c r="E49" s="51"/>
      <c r="F49" s="72" t="s">
        <v>178</v>
      </c>
      <c r="G49" s="51"/>
      <c r="H49" s="50" t="s">
        <v>179</v>
      </c>
      <c r="I49" s="51"/>
      <c r="J49" s="50" t="s">
        <v>180</v>
      </c>
    </row>
    <row r="50" spans="1:10">
      <c r="A50" s="59"/>
      <c r="B50" s="70" t="s">
        <v>12</v>
      </c>
      <c r="C50" s="71"/>
      <c r="D50" s="72" t="s">
        <v>181</v>
      </c>
      <c r="E50" s="51"/>
      <c r="F50" s="72" t="s">
        <v>182</v>
      </c>
      <c r="G50" s="51"/>
      <c r="H50" s="50" t="s">
        <v>183</v>
      </c>
      <c r="I50" s="51"/>
      <c r="J50" s="50" t="s">
        <v>184</v>
      </c>
    </row>
    <row r="51" spans="1:10">
      <c r="A51" s="59"/>
      <c r="B51" s="70" t="s">
        <v>13</v>
      </c>
      <c r="C51" s="71"/>
      <c r="D51" s="72" t="s">
        <v>185</v>
      </c>
      <c r="E51" s="51"/>
      <c r="F51" s="72" t="s">
        <v>186</v>
      </c>
      <c r="G51" s="51"/>
      <c r="H51" s="50" t="s">
        <v>187</v>
      </c>
      <c r="I51" s="51"/>
      <c r="J51" s="50" t="s">
        <v>188</v>
      </c>
    </row>
    <row r="52" spans="1:10">
      <c r="A52" s="59"/>
      <c r="B52" s="70" t="s">
        <v>14</v>
      </c>
      <c r="C52" s="71"/>
      <c r="D52" s="72" t="s">
        <v>189</v>
      </c>
      <c r="E52" s="51"/>
      <c r="F52" s="72" t="s">
        <v>190</v>
      </c>
      <c r="G52" s="51"/>
      <c r="H52" s="50" t="s">
        <v>191</v>
      </c>
      <c r="I52" s="51"/>
      <c r="J52" s="50" t="s">
        <v>192</v>
      </c>
    </row>
    <row r="53" spans="1:10">
      <c r="A53" s="59"/>
      <c r="B53" s="70" t="s">
        <v>15</v>
      </c>
      <c r="C53" s="71"/>
      <c r="D53" s="72" t="s">
        <v>193</v>
      </c>
      <c r="E53" s="51"/>
      <c r="F53" s="72" t="s">
        <v>194</v>
      </c>
      <c r="G53" s="51"/>
      <c r="H53" s="50" t="s">
        <v>195</v>
      </c>
      <c r="I53" s="51"/>
      <c r="J53" s="50" t="s">
        <v>196</v>
      </c>
    </row>
    <row r="54" spans="1:10">
      <c r="A54" s="59"/>
      <c r="B54" s="70" t="s">
        <v>16</v>
      </c>
      <c r="C54" s="71"/>
      <c r="D54" s="72" t="s">
        <v>197</v>
      </c>
      <c r="E54" s="51"/>
      <c r="F54" s="72" t="s">
        <v>198</v>
      </c>
      <c r="G54" s="51"/>
      <c r="H54" s="50" t="s">
        <v>199</v>
      </c>
      <c r="I54" s="51"/>
      <c r="J54" s="50" t="s">
        <v>200</v>
      </c>
    </row>
    <row r="55" spans="1:10">
      <c r="A55" s="59"/>
      <c r="B55" s="70" t="s">
        <v>17</v>
      </c>
      <c r="C55" s="71"/>
      <c r="D55" s="72" t="s">
        <v>201</v>
      </c>
      <c r="E55" s="51"/>
      <c r="F55" s="72" t="s">
        <v>202</v>
      </c>
      <c r="G55" s="51"/>
      <c r="H55" s="50" t="s">
        <v>203</v>
      </c>
      <c r="I55" s="51"/>
      <c r="J55" s="50" t="s">
        <v>204</v>
      </c>
    </row>
    <row r="56" spans="1:10">
      <c r="A56" s="59"/>
      <c r="B56" s="70" t="s">
        <v>18</v>
      </c>
      <c r="C56" s="71"/>
      <c r="D56" s="72" t="s">
        <v>205</v>
      </c>
      <c r="E56" s="51"/>
      <c r="F56" s="72" t="s">
        <v>206</v>
      </c>
      <c r="G56" s="51"/>
      <c r="H56" s="50" t="s">
        <v>207</v>
      </c>
      <c r="I56" s="51"/>
      <c r="J56" s="50" t="s">
        <v>208</v>
      </c>
    </row>
    <row r="57" spans="1:10">
      <c r="A57" s="59"/>
      <c r="B57" s="67" t="s">
        <v>19</v>
      </c>
      <c r="C57" s="68"/>
      <c r="D57" s="69" t="s">
        <v>209</v>
      </c>
      <c r="E57" s="51"/>
      <c r="F57" s="69" t="s">
        <v>210</v>
      </c>
      <c r="G57" s="51"/>
      <c r="H57" s="69" t="s">
        <v>211</v>
      </c>
      <c r="I57" s="51"/>
      <c r="J57" s="69" t="s">
        <v>210</v>
      </c>
    </row>
    <row r="58" spans="1:10">
      <c r="A58" s="59"/>
      <c r="B58" s="70" t="s">
        <v>20</v>
      </c>
      <c r="C58" s="71"/>
      <c r="D58" s="72" t="s">
        <v>212</v>
      </c>
      <c r="E58" s="51"/>
      <c r="F58" s="72" t="s">
        <v>213</v>
      </c>
      <c r="G58" s="51"/>
      <c r="H58" s="50" t="s">
        <v>214</v>
      </c>
      <c r="I58" s="51"/>
      <c r="J58" s="50" t="s">
        <v>215</v>
      </c>
    </row>
    <row r="59" spans="1:10">
      <c r="A59" s="59"/>
      <c r="B59" s="70" t="s">
        <v>21</v>
      </c>
      <c r="C59" s="71"/>
      <c r="D59" s="72" t="s">
        <v>216</v>
      </c>
      <c r="E59" s="51"/>
      <c r="F59" s="72" t="s">
        <v>217</v>
      </c>
      <c r="G59" s="51"/>
      <c r="H59" s="50" t="s">
        <v>218</v>
      </c>
      <c r="I59" s="51"/>
      <c r="J59" s="50" t="s">
        <v>219</v>
      </c>
    </row>
    <row r="60" spans="1:10">
      <c r="A60" s="59"/>
      <c r="B60" s="70" t="s">
        <v>22</v>
      </c>
      <c r="C60" s="71"/>
      <c r="D60" s="72" t="s">
        <v>220</v>
      </c>
      <c r="E60" s="51"/>
      <c r="F60" s="72" t="s">
        <v>221</v>
      </c>
      <c r="G60" s="51"/>
      <c r="H60" s="50" t="s">
        <v>222</v>
      </c>
      <c r="I60" s="51"/>
      <c r="J60" s="50" t="s">
        <v>223</v>
      </c>
    </row>
    <row r="61" spans="1:10">
      <c r="A61" s="59"/>
      <c r="B61" s="70" t="s">
        <v>23</v>
      </c>
      <c r="C61" s="71"/>
      <c r="D61" s="72" t="s">
        <v>224</v>
      </c>
      <c r="E61" s="51"/>
      <c r="F61" s="72" t="s">
        <v>225</v>
      </c>
      <c r="G61" s="51"/>
      <c r="H61" s="50" t="s">
        <v>226</v>
      </c>
      <c r="I61" s="51"/>
      <c r="J61" s="50" t="s">
        <v>227</v>
      </c>
    </row>
    <row r="62" spans="1:10">
      <c r="A62" s="59"/>
      <c r="B62" s="70" t="s">
        <v>24</v>
      </c>
      <c r="C62" s="71"/>
      <c r="D62" s="72" t="s">
        <v>228</v>
      </c>
      <c r="E62" s="51"/>
      <c r="F62" s="72" t="s">
        <v>229</v>
      </c>
      <c r="G62" s="51"/>
      <c r="H62" s="50" t="s">
        <v>230</v>
      </c>
      <c r="I62" s="51"/>
      <c r="J62" s="50" t="s">
        <v>231</v>
      </c>
    </row>
    <row r="63" spans="1:10">
      <c r="A63" s="59"/>
      <c r="B63" s="70" t="s">
        <v>25</v>
      </c>
      <c r="C63" s="71"/>
      <c r="D63" s="72" t="s">
        <v>232</v>
      </c>
      <c r="E63" s="51"/>
      <c r="F63" s="72" t="s">
        <v>233</v>
      </c>
      <c r="G63" s="51"/>
      <c r="H63" s="50" t="s">
        <v>234</v>
      </c>
      <c r="I63" s="51"/>
      <c r="J63" s="50" t="s">
        <v>235</v>
      </c>
    </row>
    <row r="64" spans="1:10">
      <c r="A64" s="59"/>
      <c r="B64" s="70" t="s">
        <v>26</v>
      </c>
      <c r="C64" s="71"/>
      <c r="D64" s="72" t="s">
        <v>236</v>
      </c>
      <c r="E64" s="51"/>
      <c r="F64" s="72" t="s">
        <v>237</v>
      </c>
      <c r="G64" s="51"/>
      <c r="H64" s="50" t="s">
        <v>238</v>
      </c>
      <c r="I64" s="51"/>
      <c r="J64" s="50" t="s">
        <v>239</v>
      </c>
    </row>
    <row r="65" spans="1:10">
      <c r="A65" s="59"/>
      <c r="B65" s="70" t="s">
        <v>27</v>
      </c>
      <c r="C65" s="71"/>
      <c r="D65" s="72" t="s">
        <v>240</v>
      </c>
      <c r="E65" s="51"/>
      <c r="F65" s="72" t="s">
        <v>241</v>
      </c>
      <c r="G65" s="51"/>
      <c r="H65" s="50" t="s">
        <v>242</v>
      </c>
      <c r="I65" s="51"/>
      <c r="J65" s="50" t="s">
        <v>243</v>
      </c>
    </row>
    <row r="66" spans="1:10">
      <c r="A66" s="59"/>
      <c r="B66" s="67" t="s">
        <v>28</v>
      </c>
      <c r="C66" s="68"/>
      <c r="D66" s="69" t="s">
        <v>244</v>
      </c>
      <c r="E66" s="51"/>
      <c r="F66" s="69" t="s">
        <v>245</v>
      </c>
      <c r="G66" s="51"/>
      <c r="H66" s="69" t="s">
        <v>246</v>
      </c>
      <c r="I66" s="51"/>
      <c r="J66" s="69" t="s">
        <v>247</v>
      </c>
    </row>
    <row r="67" spans="1:10">
      <c r="A67" s="59"/>
      <c r="B67" s="70" t="s">
        <v>29</v>
      </c>
      <c r="C67" s="71"/>
      <c r="D67" s="72" t="s">
        <v>248</v>
      </c>
      <c r="E67" s="51"/>
      <c r="F67" s="72" t="s">
        <v>249</v>
      </c>
      <c r="G67" s="51"/>
      <c r="H67" s="50" t="s">
        <v>250</v>
      </c>
      <c r="I67" s="51"/>
      <c r="J67" s="50" t="s">
        <v>251</v>
      </c>
    </row>
    <row r="68" spans="1:10">
      <c r="A68" s="59"/>
      <c r="B68" s="70" t="s">
        <v>30</v>
      </c>
      <c r="C68" s="71"/>
      <c r="D68" s="72" t="s">
        <v>252</v>
      </c>
      <c r="E68" s="51"/>
      <c r="F68" s="72" t="s">
        <v>253</v>
      </c>
      <c r="G68" s="51"/>
      <c r="H68" s="50" t="s">
        <v>254</v>
      </c>
      <c r="I68" s="51"/>
      <c r="J68" s="50" t="s">
        <v>255</v>
      </c>
    </row>
    <row r="69" spans="1:10">
      <c r="A69" s="59"/>
      <c r="B69" s="70" t="s">
        <v>31</v>
      </c>
      <c r="C69" s="71"/>
      <c r="D69" s="72" t="s">
        <v>256</v>
      </c>
      <c r="E69" s="51"/>
      <c r="F69" s="72" t="s">
        <v>257</v>
      </c>
      <c r="G69" s="51"/>
      <c r="H69" s="50" t="s">
        <v>258</v>
      </c>
      <c r="I69" s="51"/>
      <c r="J69" s="50" t="s">
        <v>259</v>
      </c>
    </row>
    <row r="70" spans="1:10">
      <c r="A70" s="59"/>
      <c r="B70" s="70" t="s">
        <v>32</v>
      </c>
      <c r="C70" s="71"/>
      <c r="D70" s="72" t="s">
        <v>260</v>
      </c>
      <c r="E70" s="51"/>
      <c r="F70" s="72" t="s">
        <v>261</v>
      </c>
      <c r="G70" s="51"/>
      <c r="H70" s="50" t="s">
        <v>262</v>
      </c>
      <c r="I70" s="51"/>
      <c r="J70" s="72" t="s">
        <v>261</v>
      </c>
    </row>
    <row r="71" spans="1:10">
      <c r="A71" s="59"/>
      <c r="B71" s="70" t="s">
        <v>33</v>
      </c>
      <c r="C71" s="71"/>
      <c r="D71" s="72" t="s">
        <v>263</v>
      </c>
      <c r="E71" s="51"/>
      <c r="F71" s="72" t="s">
        <v>264</v>
      </c>
      <c r="G71" s="51"/>
      <c r="H71" s="50" t="s">
        <v>265</v>
      </c>
      <c r="I71" s="51"/>
      <c r="J71" s="50" t="s">
        <v>266</v>
      </c>
    </row>
    <row r="72" spans="1:10">
      <c r="A72" s="59"/>
      <c r="B72" s="67" t="s">
        <v>34</v>
      </c>
      <c r="C72" s="68"/>
      <c r="D72" s="69" t="s">
        <v>267</v>
      </c>
      <c r="E72" s="51"/>
      <c r="F72" s="69" t="s">
        <v>268</v>
      </c>
      <c r="G72" s="51"/>
      <c r="H72" s="69" t="s">
        <v>269</v>
      </c>
      <c r="I72" s="51"/>
      <c r="J72" s="69" t="s">
        <v>270</v>
      </c>
    </row>
    <row r="73" spans="1:10">
      <c r="A73" s="59"/>
      <c r="B73" s="70" t="s">
        <v>35</v>
      </c>
      <c r="C73" s="71"/>
      <c r="D73" s="72" t="s">
        <v>271</v>
      </c>
      <c r="E73" s="51"/>
      <c r="F73" s="72" t="s">
        <v>272</v>
      </c>
      <c r="G73" s="51"/>
      <c r="H73" s="50" t="s">
        <v>273</v>
      </c>
      <c r="I73" s="51"/>
      <c r="J73" s="50" t="s">
        <v>274</v>
      </c>
    </row>
    <row r="74" spans="1:10">
      <c r="A74" s="59"/>
      <c r="B74" s="70" t="s">
        <v>36</v>
      </c>
      <c r="C74" s="71"/>
      <c r="D74" s="72" t="s">
        <v>275</v>
      </c>
      <c r="E74" s="51"/>
      <c r="F74" s="72" t="s">
        <v>276</v>
      </c>
      <c r="G74" s="51"/>
      <c r="H74" s="50" t="s">
        <v>277</v>
      </c>
      <c r="I74" s="51"/>
      <c r="J74" s="50" t="s">
        <v>278</v>
      </c>
    </row>
    <row r="75" spans="1:10">
      <c r="A75" s="59"/>
      <c r="B75" s="70" t="s">
        <v>37</v>
      </c>
      <c r="C75" s="71"/>
      <c r="D75" s="72" t="s">
        <v>279</v>
      </c>
      <c r="E75" s="51"/>
      <c r="F75" s="72" t="s">
        <v>280</v>
      </c>
      <c r="G75" s="51"/>
      <c r="H75" s="50" t="s">
        <v>281</v>
      </c>
      <c r="I75" s="51"/>
      <c r="J75" s="50" t="s">
        <v>282</v>
      </c>
    </row>
    <row r="76" spans="1:10">
      <c r="A76" s="59"/>
      <c r="B76" s="70" t="s">
        <v>38</v>
      </c>
      <c r="C76" s="71"/>
      <c r="D76" s="72" t="s">
        <v>283</v>
      </c>
      <c r="E76" s="51"/>
      <c r="F76" s="72" t="s">
        <v>284</v>
      </c>
      <c r="G76" s="51"/>
      <c r="H76" s="50" t="s">
        <v>285</v>
      </c>
      <c r="I76" s="51"/>
      <c r="J76" s="50" t="s">
        <v>286</v>
      </c>
    </row>
    <row r="77" spans="1:10">
      <c r="A77" s="59"/>
      <c r="B77" s="70" t="s">
        <v>39</v>
      </c>
      <c r="C77" s="71"/>
      <c r="D77" s="72" t="s">
        <v>287</v>
      </c>
      <c r="E77" s="51"/>
      <c r="F77" s="72" t="s">
        <v>288</v>
      </c>
      <c r="G77" s="51"/>
      <c r="H77" s="50" t="s">
        <v>289</v>
      </c>
      <c r="I77" s="51"/>
      <c r="J77" s="50" t="s">
        <v>290</v>
      </c>
    </row>
    <row r="78" spans="1:10">
      <c r="A78" s="59"/>
      <c r="B78" s="70" t="s">
        <v>40</v>
      </c>
      <c r="C78" s="71"/>
      <c r="D78" s="72" t="s">
        <v>291</v>
      </c>
      <c r="E78" s="51"/>
      <c r="F78" s="72" t="s">
        <v>292</v>
      </c>
      <c r="G78" s="51"/>
      <c r="H78" s="50" t="s">
        <v>293</v>
      </c>
      <c r="I78" s="51"/>
      <c r="J78" s="50" t="s">
        <v>294</v>
      </c>
    </row>
    <row r="79" spans="1:10">
      <c r="A79" s="59"/>
      <c r="B79" s="67" t="s">
        <v>41</v>
      </c>
      <c r="C79" s="68"/>
      <c r="D79" s="69" t="s">
        <v>295</v>
      </c>
      <c r="E79" s="51"/>
      <c r="F79" s="69" t="s">
        <v>296</v>
      </c>
      <c r="G79" s="51"/>
      <c r="H79" s="69" t="s">
        <v>297</v>
      </c>
      <c r="I79" s="51"/>
      <c r="J79" s="69" t="s">
        <v>298</v>
      </c>
    </row>
    <row r="80" spans="1:10">
      <c r="A80" s="59"/>
      <c r="B80" s="70" t="s">
        <v>42</v>
      </c>
      <c r="C80" s="71"/>
      <c r="D80" s="72" t="s">
        <v>299</v>
      </c>
      <c r="E80" s="51"/>
      <c r="F80" s="72" t="s">
        <v>300</v>
      </c>
      <c r="G80" s="51"/>
      <c r="H80" s="50" t="s">
        <v>301</v>
      </c>
      <c r="I80" s="51"/>
      <c r="J80" s="50" t="s">
        <v>302</v>
      </c>
    </row>
    <row r="81" spans="1:10">
      <c r="A81" s="59"/>
      <c r="B81" s="70" t="s">
        <v>43</v>
      </c>
      <c r="C81" s="71"/>
      <c r="D81" s="72" t="s">
        <v>303</v>
      </c>
      <c r="E81" s="51"/>
      <c r="F81" s="72" t="s">
        <v>304</v>
      </c>
      <c r="G81" s="51"/>
      <c r="H81" s="50" t="s">
        <v>305</v>
      </c>
      <c r="I81" s="51"/>
      <c r="J81" s="50" t="s">
        <v>306</v>
      </c>
    </row>
    <row r="82" spans="1:10">
      <c r="A82" s="59"/>
      <c r="B82" s="70" t="s">
        <v>44</v>
      </c>
      <c r="C82" s="71"/>
      <c r="D82" s="72" t="s">
        <v>307</v>
      </c>
      <c r="E82" s="51"/>
      <c r="F82" s="72" t="s">
        <v>308</v>
      </c>
      <c r="G82" s="51"/>
      <c r="H82" s="50" t="s">
        <v>309</v>
      </c>
      <c r="I82" s="51"/>
      <c r="J82" s="50" t="s">
        <v>310</v>
      </c>
    </row>
    <row r="83" spans="1:10">
      <c r="A83" s="59"/>
      <c r="B83" s="67" t="s">
        <v>45</v>
      </c>
      <c r="C83" s="68"/>
      <c r="D83" s="69" t="s">
        <v>311</v>
      </c>
      <c r="E83" s="51"/>
      <c r="F83" s="69" t="s">
        <v>312</v>
      </c>
      <c r="G83" s="51"/>
      <c r="H83" s="69" t="s">
        <v>313</v>
      </c>
      <c r="I83" s="51"/>
      <c r="J83" s="69" t="s">
        <v>314</v>
      </c>
    </row>
    <row r="84" spans="1:10">
      <c r="A84" s="59"/>
      <c r="B84" s="70" t="s">
        <v>46</v>
      </c>
      <c r="C84" s="71"/>
      <c r="D84" s="72" t="s">
        <v>315</v>
      </c>
      <c r="E84" s="51"/>
      <c r="F84" s="72" t="s">
        <v>316</v>
      </c>
      <c r="G84" s="51"/>
      <c r="H84" s="50" t="s">
        <v>317</v>
      </c>
      <c r="I84" s="51"/>
      <c r="J84" s="50" t="s">
        <v>318</v>
      </c>
    </row>
    <row r="85" spans="1:10">
      <c r="A85" s="59"/>
      <c r="B85" s="70" t="s">
        <v>47</v>
      </c>
      <c r="C85" s="71"/>
      <c r="D85" s="72" t="s">
        <v>319</v>
      </c>
      <c r="E85" s="51"/>
      <c r="F85" s="73" t="s">
        <v>320</v>
      </c>
      <c r="G85" s="51"/>
      <c r="H85" s="50" t="s">
        <v>321</v>
      </c>
      <c r="I85" s="51"/>
      <c r="J85" s="50" t="s">
        <v>321</v>
      </c>
    </row>
    <row r="86" spans="1:10">
      <c r="A86" s="59"/>
      <c r="B86" s="70" t="s">
        <v>48</v>
      </c>
      <c r="C86" s="71"/>
      <c r="D86" s="72" t="s">
        <v>322</v>
      </c>
      <c r="E86" s="51"/>
      <c r="F86" s="72" t="s">
        <v>323</v>
      </c>
      <c r="G86" s="51"/>
      <c r="H86" s="50" t="s">
        <v>324</v>
      </c>
      <c r="I86" s="51"/>
      <c r="J86" s="50" t="s">
        <v>325</v>
      </c>
    </row>
    <row r="87" spans="1:10">
      <c r="A87" s="59"/>
      <c r="B87" s="70" t="s">
        <v>49</v>
      </c>
      <c r="C87" s="71"/>
      <c r="D87" s="72" t="s">
        <v>326</v>
      </c>
      <c r="E87" s="51"/>
      <c r="F87" s="72" t="s">
        <v>327</v>
      </c>
      <c r="G87" s="51"/>
      <c r="H87" s="50" t="s">
        <v>328</v>
      </c>
      <c r="I87" s="51"/>
      <c r="J87" s="50" t="s">
        <v>329</v>
      </c>
    </row>
    <row r="88" spans="1:10">
      <c r="A88" s="59"/>
      <c r="B88" s="67" t="s">
        <v>50</v>
      </c>
      <c r="C88" s="68"/>
      <c r="D88" s="69" t="s">
        <v>330</v>
      </c>
      <c r="E88" s="51"/>
      <c r="F88" s="69" t="s">
        <v>331</v>
      </c>
      <c r="G88" s="51"/>
      <c r="H88" s="69" t="s">
        <v>332</v>
      </c>
      <c r="I88" s="51"/>
      <c r="J88" s="69" t="s">
        <v>333</v>
      </c>
    </row>
    <row r="89" spans="1:10">
      <c r="A89" s="59"/>
      <c r="B89" s="70" t="s">
        <v>51</v>
      </c>
      <c r="C89" s="71"/>
      <c r="D89" s="72" t="s">
        <v>334</v>
      </c>
      <c r="E89" s="51"/>
      <c r="F89" s="72" t="s">
        <v>335</v>
      </c>
      <c r="G89" s="51"/>
      <c r="H89" s="50" t="s">
        <v>336</v>
      </c>
      <c r="I89" s="51"/>
      <c r="J89" s="50" t="s">
        <v>337</v>
      </c>
    </row>
    <row r="90" spans="1:10">
      <c r="A90" s="59"/>
      <c r="B90" s="70" t="s">
        <v>52</v>
      </c>
      <c r="C90" s="71"/>
      <c r="D90" s="72" t="s">
        <v>338</v>
      </c>
      <c r="E90" s="51"/>
      <c r="F90" s="72" t="s">
        <v>339</v>
      </c>
      <c r="G90" s="51"/>
      <c r="H90" s="50" t="s">
        <v>340</v>
      </c>
      <c r="I90" s="51"/>
      <c r="J90" s="50" t="s">
        <v>341</v>
      </c>
    </row>
    <row r="91" spans="1:10">
      <c r="A91" s="59"/>
      <c r="B91" s="70" t="s">
        <v>53</v>
      </c>
      <c r="C91" s="71"/>
      <c r="D91" s="72" t="s">
        <v>342</v>
      </c>
      <c r="E91" s="51"/>
      <c r="F91" s="72" t="s">
        <v>343</v>
      </c>
      <c r="G91" s="51"/>
      <c r="H91" s="50" t="s">
        <v>344</v>
      </c>
      <c r="I91" s="51"/>
      <c r="J91" s="50" t="s">
        <v>345</v>
      </c>
    </row>
    <row r="92" spans="1:10">
      <c r="A92" s="59"/>
      <c r="B92" s="70" t="s">
        <v>54</v>
      </c>
      <c r="C92" s="71"/>
      <c r="D92" s="72" t="s">
        <v>346</v>
      </c>
      <c r="E92" s="51"/>
      <c r="F92" s="72" t="s">
        <v>347</v>
      </c>
      <c r="G92" s="51"/>
      <c r="H92" s="50" t="s">
        <v>348</v>
      </c>
      <c r="I92" s="51"/>
      <c r="J92" s="50" t="s">
        <v>349</v>
      </c>
    </row>
    <row r="93" spans="1:10">
      <c r="A93" s="59"/>
      <c r="B93" s="70" t="s">
        <v>55</v>
      </c>
      <c r="C93" s="71"/>
      <c r="D93" s="72" t="s">
        <v>350</v>
      </c>
      <c r="E93" s="51"/>
      <c r="F93" s="72" t="s">
        <v>351</v>
      </c>
      <c r="G93" s="51"/>
      <c r="H93" s="50" t="s">
        <v>352</v>
      </c>
      <c r="I93" s="51"/>
      <c r="J93" s="50" t="s">
        <v>353</v>
      </c>
    </row>
    <row r="94" spans="1:10">
      <c r="A94" s="59"/>
      <c r="B94" s="70" t="s">
        <v>56</v>
      </c>
      <c r="C94" s="71"/>
      <c r="D94" s="72" t="s">
        <v>354</v>
      </c>
      <c r="E94" s="51"/>
      <c r="F94" s="72" t="s">
        <v>355</v>
      </c>
      <c r="G94" s="51"/>
      <c r="H94" s="50" t="s">
        <v>356</v>
      </c>
      <c r="I94" s="51"/>
      <c r="J94" s="50" t="s">
        <v>357</v>
      </c>
    </row>
    <row r="95" spans="1:10">
      <c r="A95" s="59"/>
      <c r="B95" s="70" t="s">
        <v>57</v>
      </c>
      <c r="C95" s="71"/>
      <c r="D95" s="72" t="s">
        <v>358</v>
      </c>
      <c r="E95" s="51"/>
      <c r="F95" s="72" t="s">
        <v>359</v>
      </c>
      <c r="G95" s="51"/>
      <c r="H95" s="50" t="s">
        <v>360</v>
      </c>
      <c r="I95" s="51"/>
      <c r="J95" s="50" t="s">
        <v>361</v>
      </c>
    </row>
    <row r="96" spans="1:10">
      <c r="A96" s="59"/>
      <c r="B96" s="70" t="s">
        <v>58</v>
      </c>
      <c r="C96" s="71"/>
      <c r="D96" s="72" t="s">
        <v>362</v>
      </c>
      <c r="E96" s="51"/>
      <c r="F96" s="72" t="s">
        <v>363</v>
      </c>
      <c r="G96" s="51"/>
      <c r="H96" s="50" t="s">
        <v>364</v>
      </c>
      <c r="I96" s="51"/>
      <c r="J96" s="50" t="s">
        <v>365</v>
      </c>
    </row>
    <row r="97" spans="1:10">
      <c r="A97" s="59"/>
      <c r="B97" s="70" t="s">
        <v>59</v>
      </c>
      <c r="C97" s="71"/>
      <c r="D97" s="72" t="s">
        <v>366</v>
      </c>
      <c r="E97" s="51"/>
      <c r="F97" s="72" t="s">
        <v>367</v>
      </c>
      <c r="G97" s="51"/>
      <c r="H97" s="50" t="s">
        <v>368</v>
      </c>
      <c r="I97" s="51"/>
      <c r="J97" s="50" t="s">
        <v>369</v>
      </c>
    </row>
    <row r="98" spans="1:10">
      <c r="A98" s="59"/>
      <c r="B98" s="70" t="s">
        <v>60</v>
      </c>
      <c r="C98" s="71"/>
      <c r="D98" s="72" t="s">
        <v>370</v>
      </c>
      <c r="E98" s="51"/>
      <c r="F98" s="72" t="s">
        <v>371</v>
      </c>
      <c r="G98" s="51"/>
      <c r="H98" s="50" t="s">
        <v>372</v>
      </c>
      <c r="I98" s="51"/>
      <c r="J98" s="50" t="s">
        <v>373</v>
      </c>
    </row>
    <row r="99" spans="1:10">
      <c r="A99" s="59"/>
      <c r="B99" s="67" t="s">
        <v>61</v>
      </c>
      <c r="C99" s="68"/>
      <c r="D99" s="69" t="s">
        <v>374</v>
      </c>
      <c r="E99" s="51"/>
      <c r="F99" s="69" t="s">
        <v>375</v>
      </c>
      <c r="G99" s="51"/>
      <c r="H99" s="69" t="s">
        <v>376</v>
      </c>
      <c r="I99" s="51"/>
      <c r="J99" s="69" t="s">
        <v>377</v>
      </c>
    </row>
    <row r="100" spans="1:10">
      <c r="A100" s="59"/>
      <c r="B100" s="70" t="s">
        <v>62</v>
      </c>
      <c r="C100" s="71"/>
      <c r="D100" s="72" t="s">
        <v>378</v>
      </c>
      <c r="E100" s="51"/>
      <c r="F100" s="72" t="s">
        <v>379</v>
      </c>
      <c r="G100" s="51"/>
      <c r="H100" s="50" t="s">
        <v>380</v>
      </c>
      <c r="I100" s="51"/>
      <c r="J100" s="50" t="s">
        <v>381</v>
      </c>
    </row>
    <row r="101" spans="1:10">
      <c r="A101" s="59"/>
      <c r="B101" s="70" t="s">
        <v>63</v>
      </c>
      <c r="C101" s="71"/>
      <c r="D101" s="72" t="s">
        <v>382</v>
      </c>
      <c r="E101" s="51"/>
      <c r="F101" s="72" t="s">
        <v>383</v>
      </c>
      <c r="G101" s="51"/>
      <c r="H101" s="50" t="s">
        <v>384</v>
      </c>
      <c r="I101" s="51"/>
      <c r="J101" s="50" t="s">
        <v>385</v>
      </c>
    </row>
    <row r="102" spans="1:10">
      <c r="A102" s="59"/>
      <c r="B102" s="70" t="s">
        <v>64</v>
      </c>
      <c r="C102" s="71"/>
      <c r="D102" s="72" t="s">
        <v>386</v>
      </c>
      <c r="E102" s="51"/>
      <c r="F102" s="72" t="s">
        <v>387</v>
      </c>
      <c r="G102" s="51"/>
      <c r="H102" s="50" t="s">
        <v>388</v>
      </c>
      <c r="I102" s="51"/>
      <c r="J102" s="50" t="s">
        <v>389</v>
      </c>
    </row>
    <row r="103" spans="1:10">
      <c r="A103" s="59"/>
      <c r="B103" s="70" t="s">
        <v>65</v>
      </c>
      <c r="C103" s="71"/>
      <c r="D103" s="72" t="s">
        <v>390</v>
      </c>
      <c r="E103" s="51"/>
      <c r="F103" s="72" t="s">
        <v>391</v>
      </c>
      <c r="G103" s="51"/>
      <c r="H103" s="50" t="s">
        <v>392</v>
      </c>
      <c r="I103" s="51"/>
      <c r="J103" s="50" t="s">
        <v>393</v>
      </c>
    </row>
    <row r="104" spans="1:10">
      <c r="A104" s="59"/>
      <c r="B104" s="70" t="s">
        <v>66</v>
      </c>
      <c r="C104" s="71"/>
      <c r="D104" s="72" t="s">
        <v>394</v>
      </c>
      <c r="E104" s="51"/>
      <c r="F104" s="72" t="s">
        <v>395</v>
      </c>
      <c r="G104" s="51"/>
      <c r="H104" s="50" t="s">
        <v>396</v>
      </c>
      <c r="I104" s="51"/>
      <c r="J104" s="50" t="s">
        <v>397</v>
      </c>
    </row>
    <row r="105" spans="1:10">
      <c r="A105" s="59"/>
      <c r="B105" s="70" t="s">
        <v>67</v>
      </c>
      <c r="C105" s="71"/>
      <c r="D105" s="72" t="s">
        <v>398</v>
      </c>
      <c r="E105" s="51"/>
      <c r="F105" s="72" t="s">
        <v>399</v>
      </c>
      <c r="G105" s="51"/>
      <c r="H105" s="50" t="s">
        <v>400</v>
      </c>
      <c r="I105" s="51"/>
      <c r="J105" s="50" t="s">
        <v>401</v>
      </c>
    </row>
    <row r="106" spans="1:10">
      <c r="A106" s="59"/>
      <c r="B106" s="70" t="s">
        <v>68</v>
      </c>
      <c r="C106" s="71"/>
      <c r="D106" s="72" t="s">
        <v>402</v>
      </c>
      <c r="E106" s="51"/>
      <c r="F106" s="72" t="s">
        <v>403</v>
      </c>
      <c r="G106" s="51"/>
      <c r="H106" s="50" t="s">
        <v>404</v>
      </c>
      <c r="I106" s="51"/>
      <c r="J106" s="50" t="s">
        <v>405</v>
      </c>
    </row>
    <row r="107" spans="1:10">
      <c r="A107" s="59"/>
      <c r="B107" s="70" t="s">
        <v>69</v>
      </c>
      <c r="C107" s="71"/>
      <c r="D107" s="72" t="s">
        <v>406</v>
      </c>
      <c r="E107" s="51"/>
      <c r="F107" s="72" t="s">
        <v>407</v>
      </c>
      <c r="G107" s="51"/>
      <c r="H107" s="50" t="s">
        <v>408</v>
      </c>
      <c r="I107" s="51"/>
      <c r="J107" s="50" t="s">
        <v>409</v>
      </c>
    </row>
    <row r="108" spans="1:10">
      <c r="A108" s="59"/>
      <c r="B108" s="70" t="s">
        <v>70</v>
      </c>
      <c r="C108" s="71"/>
      <c r="D108" s="72" t="s">
        <v>410</v>
      </c>
      <c r="E108" s="51"/>
      <c r="F108" s="72" t="s">
        <v>411</v>
      </c>
      <c r="G108" s="51"/>
      <c r="H108" s="50" t="s">
        <v>412</v>
      </c>
      <c r="I108" s="51"/>
      <c r="J108" s="50" t="s">
        <v>413</v>
      </c>
    </row>
    <row r="109" spans="1:10">
      <c r="A109" s="59"/>
      <c r="B109" s="70" t="s">
        <v>71</v>
      </c>
      <c r="C109" s="71"/>
      <c r="D109" s="72" t="s">
        <v>414</v>
      </c>
      <c r="E109" s="51"/>
      <c r="F109" s="72" t="s">
        <v>415</v>
      </c>
      <c r="G109" s="51"/>
      <c r="H109" s="50" t="s">
        <v>416</v>
      </c>
      <c r="I109" s="51"/>
      <c r="J109" s="72" t="s">
        <v>417</v>
      </c>
    </row>
    <row r="110" spans="1:10">
      <c r="A110" s="59"/>
      <c r="B110" s="67" t="s">
        <v>72</v>
      </c>
      <c r="C110" s="68"/>
      <c r="D110" s="69" t="s">
        <v>418</v>
      </c>
      <c r="E110" s="51"/>
      <c r="F110" s="69" t="s">
        <v>419</v>
      </c>
      <c r="G110" s="51"/>
      <c r="H110" s="69" t="s">
        <v>420</v>
      </c>
      <c r="I110" s="51"/>
      <c r="J110" s="69" t="s">
        <v>421</v>
      </c>
    </row>
    <row r="111" spans="1:10">
      <c r="A111" s="59"/>
      <c r="B111" s="70" t="s">
        <v>73</v>
      </c>
      <c r="C111" s="71"/>
      <c r="D111" s="72" t="s">
        <v>422</v>
      </c>
      <c r="E111" s="51"/>
      <c r="F111" s="72" t="s">
        <v>423</v>
      </c>
      <c r="G111" s="51"/>
      <c r="H111" s="50" t="s">
        <v>424</v>
      </c>
      <c r="I111" s="51"/>
      <c r="J111" s="50" t="s">
        <v>425</v>
      </c>
    </row>
    <row r="112" spans="1:10">
      <c r="A112" s="59"/>
      <c r="B112" s="70" t="s">
        <v>74</v>
      </c>
      <c r="C112" s="71"/>
      <c r="D112" s="72" t="s">
        <v>426</v>
      </c>
      <c r="E112" s="51"/>
      <c r="F112" s="72" t="s">
        <v>427</v>
      </c>
      <c r="G112" s="51"/>
      <c r="H112" s="50" t="s">
        <v>428</v>
      </c>
      <c r="I112" s="51"/>
      <c r="J112" s="50" t="s">
        <v>429</v>
      </c>
    </row>
    <row r="113" spans="1:10">
      <c r="A113" s="59"/>
      <c r="B113" s="70" t="s">
        <v>75</v>
      </c>
      <c r="C113" s="71"/>
      <c r="D113" s="72" t="s">
        <v>430</v>
      </c>
      <c r="E113" s="51"/>
      <c r="F113" s="72" t="s">
        <v>431</v>
      </c>
      <c r="G113" s="51"/>
      <c r="H113" s="50" t="s">
        <v>432</v>
      </c>
      <c r="I113" s="51"/>
      <c r="J113" s="50" t="s">
        <v>433</v>
      </c>
    </row>
    <row r="114" spans="1:10" ht="6" customHeight="1">
      <c r="A114" s="57"/>
      <c r="B114" s="57"/>
      <c r="C114" s="57"/>
      <c r="D114" s="57"/>
      <c r="E114" s="57"/>
      <c r="F114" s="57"/>
      <c r="G114" s="57"/>
      <c r="H114" s="57"/>
      <c r="I114" s="57"/>
      <c r="J114" s="57"/>
    </row>
  </sheetData>
  <sheetProtection algorithmName="SHA-512" hashValue="n7ON6D3xeZOCU5aD8vl+s0hsfXA4nT2HyZuhcQJcUiLc/n6V02nx/LVt03Y8MUyqBxTdWHv2L6FBSoG2rxVA/g==" saltValue="aHwei6IE/0dlcnsuj4QhwQ==" spinCount="100000" sheet="1" objects="1" scenarios="1" selectLockedCells="1" selectUnlockedCells="1"/>
  <mergeCells count="1">
    <mergeCell ref="D4:H7"/>
  </mergeCells>
  <dataValidations count="1">
    <dataValidation type="list" allowBlank="1" showInputMessage="1" showErrorMessage="1" sqref="E1" xr:uid="{009200B3-003D-43C9-94BE-00FB002500EE}">
      <formula1>$A$4:$A$7</formula1>
    </dataValidation>
  </dataValidations>
  <pageMargins left="0.7" right="0.7" top="0.78740157500000008" bottom="0.78740157500000008"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Selbstdeklaration</vt:lpstr>
      <vt:lpstr>Steuerung</vt:lpstr>
    </vt:vector>
  </TitlesOfParts>
  <Manager>governance@h-csc.ch</Manager>
  <Company>Kantonsspital Winterthur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IT-Grundschutzanforderungen - Selbstdeklaration  - Lieferanten</dc:title>
  <dc:creator>Governance H-CSC</dc:creator>
  <cp:lastModifiedBy>Koni Hüsser</cp:lastModifiedBy>
  <cp:revision>3</cp:revision>
  <cp:lastPrinted>2026-02-23T17:05:19Z</cp:lastPrinted>
  <dcterms:created xsi:type="dcterms:W3CDTF">2023-08-23T17:27:41Z</dcterms:created>
  <dcterms:modified xsi:type="dcterms:W3CDTF">2026-02-23T17:24:22Z</dcterms:modified>
</cp:coreProperties>
</file>